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vkos\Desktop\SAZIVI UV\36. sjednica UV DV KOŠUTICA Ferdinandovac\"/>
    </mc:Choice>
  </mc:AlternateContent>
  <xr:revisionPtr revIDLastSave="0" documentId="13_ncr:1_{82C3BF8A-0371-4452-9740-BE67B2EF3B0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ŽETAK" sheetId="1" r:id="rId1"/>
    <sheet name=" Račun prihoda i rashoda" sheetId="3" r:id="rId2"/>
    <sheet name="Rashodi po izvirima" sheetId="9" r:id="rId3"/>
    <sheet name="Rashodi prema funkcijskoj kl" sheetId="5" r:id="rId4"/>
    <sheet name="Račun financiranja" sheetId="6" r:id="rId5"/>
    <sheet name="Račun financiranja po izvorima " sheetId="11" r:id="rId6"/>
    <sheet name="POSEBNI DIO" sheetId="7" r:id="rId7"/>
    <sheet name="plan prihoda" sheetId="2" state="hidden" r:id="rId8"/>
    <sheet name="Plan rashoda " sheetId="8" state="hidden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9" l="1"/>
  <c r="J22" i="1" l="1"/>
  <c r="J48" i="1"/>
  <c r="J26" i="1"/>
  <c r="J25" i="1"/>
  <c r="F13" i="9"/>
  <c r="F15" i="9"/>
  <c r="F17" i="9"/>
  <c r="F29" i="9"/>
  <c r="F31" i="9"/>
  <c r="F33" i="9"/>
  <c r="F27" i="9"/>
  <c r="F13" i="5"/>
  <c r="O23" i="2"/>
  <c r="O20" i="2"/>
  <c r="O15" i="2"/>
  <c r="O14" i="2" s="1"/>
  <c r="O12" i="2"/>
  <c r="O11" i="2" s="1"/>
  <c r="Q13" i="2"/>
  <c r="Q16" i="2"/>
  <c r="Q17" i="2"/>
  <c r="Q18" i="2"/>
  <c r="Q19" i="2"/>
  <c r="Q21" i="2"/>
  <c r="Q25" i="2"/>
  <c r="G14" i="7"/>
  <c r="H14" i="7" s="1"/>
  <c r="H16" i="7"/>
  <c r="H17" i="7"/>
  <c r="H20" i="7"/>
  <c r="G23" i="7"/>
  <c r="H22" i="7"/>
  <c r="G27" i="7"/>
  <c r="H26" i="7"/>
  <c r="I16" i="8"/>
  <c r="I15" i="8" s="1"/>
  <c r="I33" i="8"/>
  <c r="I32" i="8" s="1"/>
  <c r="I46" i="8"/>
  <c r="I50" i="8"/>
  <c r="I64" i="8"/>
  <c r="I71" i="8"/>
  <c r="I74" i="8"/>
  <c r="I83" i="8"/>
  <c r="I87" i="8"/>
  <c r="I92" i="8"/>
  <c r="I97" i="8"/>
  <c r="I102" i="8"/>
  <c r="I106" i="8"/>
  <c r="I110" i="8"/>
  <c r="I118" i="8"/>
  <c r="I117" i="8" s="1"/>
  <c r="I116" i="8" s="1"/>
  <c r="I126" i="8"/>
  <c r="I129" i="8"/>
  <c r="L16" i="8"/>
  <c r="M16" i="8" s="1"/>
  <c r="K33" i="8"/>
  <c r="L110" i="8"/>
  <c r="M127" i="8"/>
  <c r="M131" i="8"/>
  <c r="M130" i="8"/>
  <c r="L129" i="8"/>
  <c r="L125" i="8" s="1"/>
  <c r="L124" i="8" s="1"/>
  <c r="L123" i="8" s="1"/>
  <c r="M120" i="8"/>
  <c r="M119" i="8"/>
  <c r="L118" i="8"/>
  <c r="L117" i="8" s="1"/>
  <c r="L116" i="8" s="1"/>
  <c r="M112" i="8"/>
  <c r="M113" i="8"/>
  <c r="M114" i="8"/>
  <c r="M115" i="8"/>
  <c r="M108" i="8"/>
  <c r="M107" i="8"/>
  <c r="M106" i="8"/>
  <c r="M104" i="8"/>
  <c r="M105" i="8"/>
  <c r="M103" i="8"/>
  <c r="L102" i="8"/>
  <c r="L97" i="8"/>
  <c r="M99" i="8"/>
  <c r="M100" i="8"/>
  <c r="M101" i="8"/>
  <c r="M98" i="8"/>
  <c r="M94" i="8"/>
  <c r="M95" i="8"/>
  <c r="M96" i="8"/>
  <c r="M93" i="8"/>
  <c r="M89" i="8"/>
  <c r="M90" i="8"/>
  <c r="M88" i="8"/>
  <c r="L87" i="8"/>
  <c r="L83" i="8"/>
  <c r="M85" i="8"/>
  <c r="M86" i="8"/>
  <c r="M84" i="8"/>
  <c r="M79" i="8"/>
  <c r="M80" i="8"/>
  <c r="M76" i="8"/>
  <c r="M75" i="8"/>
  <c r="M73" i="8"/>
  <c r="M72" i="8"/>
  <c r="L71" i="8"/>
  <c r="L64" i="8"/>
  <c r="M66" i="8"/>
  <c r="M67" i="8"/>
  <c r="M68" i="8"/>
  <c r="M69" i="8"/>
  <c r="M65" i="8"/>
  <c r="M52" i="8"/>
  <c r="M53" i="8"/>
  <c r="M54" i="8"/>
  <c r="M55" i="8"/>
  <c r="M56" i="8"/>
  <c r="M57" i="8"/>
  <c r="M58" i="8"/>
  <c r="M59" i="8"/>
  <c r="M60" i="8"/>
  <c r="M51" i="8"/>
  <c r="K50" i="8"/>
  <c r="M48" i="8"/>
  <c r="M49" i="8"/>
  <c r="M47" i="8"/>
  <c r="L46" i="8"/>
  <c r="M46" i="8" s="1"/>
  <c r="L42" i="8"/>
  <c r="M35" i="8"/>
  <c r="M36" i="8"/>
  <c r="M37" i="8"/>
  <c r="M38" i="8"/>
  <c r="M39" i="8"/>
  <c r="M40" i="8"/>
  <c r="M41" i="8"/>
  <c r="M34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17" i="8"/>
  <c r="G11" i="3"/>
  <c r="F11" i="3"/>
  <c r="O22" i="2" l="1"/>
  <c r="I125" i="8"/>
  <c r="I124" i="8" s="1"/>
  <c r="I123" i="8" s="1"/>
  <c r="I45" i="8"/>
  <c r="M126" i="8"/>
  <c r="I43" i="8"/>
  <c r="I82" i="8"/>
  <c r="L45" i="8"/>
  <c r="L63" i="8"/>
  <c r="L82" i="8"/>
  <c r="M102" i="8"/>
  <c r="M50" i="8"/>
  <c r="L14" i="8"/>
  <c r="L15" i="8"/>
  <c r="O10" i="2" l="1"/>
  <c r="L44" i="8"/>
  <c r="L13" i="8" s="1"/>
  <c r="L11" i="8" s="1"/>
  <c r="I42" i="8"/>
  <c r="I14" i="8" s="1"/>
  <c r="M43" i="8"/>
  <c r="D9" i="9"/>
  <c r="F13" i="7"/>
  <c r="H13" i="7" s="1"/>
  <c r="H45" i="3"/>
  <c r="H40" i="3"/>
  <c r="H42" i="3"/>
  <c r="H38" i="3"/>
  <c r="H15" i="3"/>
  <c r="H17" i="3"/>
  <c r="H19" i="3"/>
  <c r="H13" i="3"/>
  <c r="H11" i="3" l="1"/>
  <c r="O9" i="2"/>
  <c r="H36" i="3"/>
  <c r="K32" i="8"/>
  <c r="M33" i="8"/>
  <c r="M61" i="8"/>
  <c r="M62" i="8"/>
  <c r="M70" i="8"/>
  <c r="M81" i="8"/>
  <c r="M91" i="8"/>
  <c r="M109" i="8"/>
  <c r="M111" i="8"/>
  <c r="M121" i="8"/>
  <c r="M122" i="8"/>
  <c r="M128" i="8"/>
  <c r="N24" i="2"/>
  <c r="Q24" i="2" s="1"/>
  <c r="F9" i="9"/>
  <c r="J21" i="1"/>
  <c r="J24" i="1"/>
  <c r="E12" i="5" l="1"/>
  <c r="E11" i="5" s="1"/>
  <c r="E9" i="5" s="1"/>
  <c r="E25" i="9"/>
  <c r="J27" i="1"/>
  <c r="J50" i="1" s="1"/>
  <c r="G25" i="7"/>
  <c r="F12" i="7"/>
  <c r="F25" i="7"/>
  <c r="D12" i="5"/>
  <c r="D11" i="5" s="1"/>
  <c r="D9" i="5" s="1"/>
  <c r="E9" i="9"/>
  <c r="F25" i="9"/>
  <c r="D25" i="9"/>
  <c r="G36" i="3"/>
  <c r="F36" i="3"/>
  <c r="G44" i="3"/>
  <c r="F44" i="3"/>
  <c r="G9" i="3"/>
  <c r="F9" i="3"/>
  <c r="I21" i="1"/>
  <c r="I24" i="1"/>
  <c r="H24" i="1"/>
  <c r="H21" i="1"/>
  <c r="F34" i="3" l="1"/>
  <c r="I27" i="1"/>
  <c r="I50" i="1" s="1"/>
  <c r="H27" i="1"/>
  <c r="F10" i="7"/>
  <c r="F9" i="7" s="1"/>
  <c r="G34" i="3"/>
  <c r="M32" i="8" l="1"/>
  <c r="M64" i="8"/>
  <c r="M83" i="8"/>
  <c r="M92" i="8"/>
  <c r="M97" i="8"/>
  <c r="M110" i="8"/>
  <c r="M117" i="8" l="1"/>
  <c r="M118" i="8"/>
  <c r="M15" i="8"/>
  <c r="M74" i="8"/>
  <c r="M71" i="8"/>
  <c r="M87" i="8"/>
  <c r="M129" i="8"/>
  <c r="J78" i="8"/>
  <c r="I77" i="8" s="1"/>
  <c r="I63" i="8" s="1"/>
  <c r="I44" i="8" s="1"/>
  <c r="I13" i="8" s="1"/>
  <c r="I11" i="8" s="1"/>
  <c r="I5" i="8" l="1"/>
  <c r="M11" i="8"/>
  <c r="M77" i="8"/>
  <c r="M78" i="8"/>
  <c r="M42" i="8"/>
  <c r="M82" i="8"/>
  <c r="M63" i="8"/>
  <c r="M125" i="8"/>
  <c r="N23" i="2"/>
  <c r="Q23" i="2" s="1"/>
  <c r="N15" i="2"/>
  <c r="Q15" i="2" s="1"/>
  <c r="N20" i="2"/>
  <c r="Q20" i="2" s="1"/>
  <c r="J59" i="1"/>
  <c r="M14" i="8" l="1"/>
  <c r="H23" i="7"/>
  <c r="H27" i="7"/>
  <c r="H25" i="7"/>
  <c r="F12" i="5"/>
  <c r="F11" i="5" s="1"/>
  <c r="F9" i="5" s="1"/>
  <c r="N12" i="2"/>
  <c r="Q12" i="2" s="1"/>
  <c r="N14" i="2"/>
  <c r="Q14" i="2" s="1"/>
  <c r="N22" i="2"/>
  <c r="Q22" i="2" s="1"/>
  <c r="L23" i="2"/>
  <c r="L22" i="2" s="1"/>
  <c r="K23" i="2"/>
  <c r="K22" i="2" s="1"/>
  <c r="L15" i="2"/>
  <c r="L14" i="2" s="1"/>
  <c r="L10" i="2" s="1"/>
  <c r="L9" i="2" s="1"/>
  <c r="K15" i="2"/>
  <c r="K14" i="2" s="1"/>
  <c r="K10" i="2" s="1"/>
  <c r="K9" i="2" s="1"/>
  <c r="L12" i="2"/>
  <c r="K12" i="2"/>
  <c r="L11" i="2"/>
  <c r="K11" i="2"/>
  <c r="H44" i="3"/>
  <c r="H12" i="7"/>
  <c r="H34" i="3" l="1"/>
  <c r="N11" i="2"/>
  <c r="M116" i="8"/>
  <c r="H10" i="7"/>
  <c r="H9" i="7" s="1"/>
  <c r="H9" i="3"/>
  <c r="N10" i="2" l="1"/>
  <c r="Q11" i="2"/>
  <c r="M45" i="8"/>
  <c r="M123" i="8"/>
  <c r="M124" i="8"/>
  <c r="N9" i="2" l="1"/>
  <c r="Q9" i="2" s="1"/>
  <c r="Q10" i="2"/>
  <c r="M44" i="8"/>
  <c r="M13" i="8" l="1"/>
  <c r="G12" i="7"/>
  <c r="G10" i="7" s="1"/>
  <c r="G9" i="7" s="1"/>
</calcChain>
</file>

<file path=xl/sharedStrings.xml><?xml version="1.0" encoding="utf-8"?>
<sst xmlns="http://schemas.openxmlformats.org/spreadsheetml/2006/main" count="388" uniqueCount="317">
  <si>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</si>
  <si>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</si>
  <si>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</si>
  <si>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</si>
  <si>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</si>
  <si>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</si>
  <si>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</si>
  <si>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>Razred</t>
  </si>
  <si>
    <t>Skupina</t>
  </si>
  <si>
    <t>Izvor</t>
  </si>
  <si>
    <t>Prihodi poslovanja</t>
  </si>
  <si>
    <t>Opći prihodi i primici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</si>
  <si>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</si>
  <si>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</si>
  <si>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</si>
  <si>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</si>
  <si>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</si>
  <si>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</si>
  <si>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</si>
  <si>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</si>
  <si>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</si>
  <si>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</si>
  <si>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</si>
  <si>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</si>
  <si>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</si>
  <si>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</si>
  <si>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</si>
  <si>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</si>
  <si>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</si>
  <si>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</si>
  <si>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</si>
  <si>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</si>
  <si>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</si>
  <si>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Naziv</t>
  </si>
  <si>
    <t>Prihodi od upravnih i administrativnih pristojbi, pristojbi po posebnim propisima i naknada</t>
  </si>
  <si>
    <t>Prihodi iz nadležnog proračuna i od HZZO temeljem ugovornih obveza</t>
  </si>
  <si>
    <t>Pomoći</t>
  </si>
  <si>
    <t>Financijski rashodi</t>
  </si>
  <si>
    <t xml:space="preserve">Rashodi za nabavu proizvedene dugotrajne imovine </t>
  </si>
  <si>
    <t xml:space="preserve">09 Obrazovanje </t>
  </si>
  <si>
    <t>091 Predškolsko i osnovno obrazovanje</t>
  </si>
  <si>
    <t xml:space="preserve">0911 Predškolsko obrazovanje </t>
  </si>
  <si>
    <t>Predškolski odgoj</t>
  </si>
  <si>
    <t>Redovan rad dječjeg vrtića Košutica Ferdinandovac</t>
  </si>
  <si>
    <t>Prihodi od prodaje proizvoda i roba te pruženih usluga, donacija</t>
  </si>
  <si>
    <t xml:space="preserve">                    Na temelju čl.36.Zakona o ustanovama (n.</t>
  </si>
  <si>
    <t xml:space="preserve">      </t>
  </si>
  <si>
    <t xml:space="preserve">                                            </t>
  </si>
  <si>
    <t xml:space="preserve">PLAN </t>
  </si>
  <si>
    <t>OSTVARENJE</t>
  </si>
  <si>
    <t>PLAN</t>
  </si>
  <si>
    <t>POVEĆANJE/SMANJENJE</t>
  </si>
  <si>
    <t xml:space="preserve">NOVI PLAN </t>
  </si>
  <si>
    <t>2004.</t>
  </si>
  <si>
    <t>I-IX 04.</t>
  </si>
  <si>
    <t xml:space="preserve">     UKUPNI PRIHODI POSLOVANJA</t>
  </si>
  <si>
    <t xml:space="preserve"> </t>
  </si>
  <si>
    <t>Pomoći proračunu iz drugih proračuna</t>
  </si>
  <si>
    <t xml:space="preserve">Pomoći proračunskim korisnicima iz proračuna koji im nije nadležan </t>
  </si>
  <si>
    <t xml:space="preserve">Prihodi od prodaje roba te pruženih usluga </t>
  </si>
  <si>
    <t xml:space="preserve">Donacije od pravnih i fizičkih osoba izvan opčeg proračuna </t>
  </si>
  <si>
    <t xml:space="preserve">Prihodi iz nadležnog proračuna </t>
  </si>
  <si>
    <t xml:space="preserve">Prihodi iz proračuna za fin.redovne djelatnosti proračunskih korisnika </t>
  </si>
  <si>
    <t xml:space="preserve">Prihodi za financiranje rashoda poslovanja </t>
  </si>
  <si>
    <t/>
  </si>
  <si>
    <t>Projekt/Aktivnost</t>
  </si>
  <si>
    <t>VRSTA RASHODA I IZDATAKA</t>
  </si>
  <si>
    <t>UKUPNO RASHODI I IZDATCI</t>
  </si>
  <si>
    <t>Izvor 01. Opći prihodi i primici</t>
  </si>
  <si>
    <t>Izvor 03. Vlastiti prihodi</t>
  </si>
  <si>
    <t>Izvor 05. Pomoći</t>
  </si>
  <si>
    <t xml:space="preserve">Program 01 - Predškolski odgoj </t>
  </si>
  <si>
    <t xml:space="preserve">Aktivnost A002040101: Redovan rad Dječjeg vrtića Košutica </t>
  </si>
  <si>
    <t xml:space="preserve">Rashodi za zaposlene </t>
  </si>
  <si>
    <t>311</t>
  </si>
  <si>
    <t xml:space="preserve">Plaće (Bruto)                                                                                       </t>
  </si>
  <si>
    <t>3111</t>
  </si>
  <si>
    <t xml:space="preserve">Plaće za redovan rad                                                                                </t>
  </si>
  <si>
    <t xml:space="preserve">Ostali rashodi za zaposlene                                                                         </t>
  </si>
  <si>
    <t xml:space="preserve">Ostali rashodi za zaposlene (regres i božićnica)                                                                         </t>
  </si>
  <si>
    <t>313</t>
  </si>
  <si>
    <t xml:space="preserve">Doprinosi na plaće                                                                                  </t>
  </si>
  <si>
    <t>3132</t>
  </si>
  <si>
    <t xml:space="preserve">Doprinosi za obvezno zdravstveno osiguranje                                                         </t>
  </si>
  <si>
    <t>321</t>
  </si>
  <si>
    <t xml:space="preserve">Naknade troškova zaposlenima                                                                        </t>
  </si>
  <si>
    <t>Dnevnice za službeni put u zemlji</t>
  </si>
  <si>
    <t>3212</t>
  </si>
  <si>
    <t xml:space="preserve">Naknade za prijevoz na posao        </t>
  </si>
  <si>
    <t>3213</t>
  </si>
  <si>
    <t xml:space="preserve">Stručno usavršavanje zaposlenika                                                                    </t>
  </si>
  <si>
    <t>Naknada za korištenje privatnog automobila u službene svrhe</t>
  </si>
  <si>
    <t>322</t>
  </si>
  <si>
    <t xml:space="preserve">Rashodi za materijal i energiju                                                                     </t>
  </si>
  <si>
    <t>3221</t>
  </si>
  <si>
    <t xml:space="preserve">Uredski materijal i ostali materijalni rashodi                                                      </t>
  </si>
  <si>
    <t>3222</t>
  </si>
  <si>
    <t xml:space="preserve">Materijal i sirovine                                                                                </t>
  </si>
  <si>
    <t>3223</t>
  </si>
  <si>
    <t xml:space="preserve">El. energija i plin                                                                                             </t>
  </si>
  <si>
    <t>3224</t>
  </si>
  <si>
    <t xml:space="preserve">Materijal i dijelovi za tekuće i investicijsko održavanje                                           </t>
  </si>
  <si>
    <t>3225</t>
  </si>
  <si>
    <t>3227</t>
  </si>
  <si>
    <t xml:space="preserve">Službena, radna i zaštitna odjeća i obuća                                                           </t>
  </si>
  <si>
    <t>323</t>
  </si>
  <si>
    <t xml:space="preserve">Rashodi za usluge                                                                                   </t>
  </si>
  <si>
    <t>3231</t>
  </si>
  <si>
    <t xml:space="preserve">Usluge telefona, pošte i prijevoza                                                                  </t>
  </si>
  <si>
    <t>3232</t>
  </si>
  <si>
    <t xml:space="preserve">Usluge tekućeg i investicijskog održavanja                                                          </t>
  </si>
  <si>
    <t xml:space="preserve">Usluge promidžbe i objave oglasa </t>
  </si>
  <si>
    <t>3234</t>
  </si>
  <si>
    <t xml:space="preserve">Komunalne usluge                                                                                    </t>
  </si>
  <si>
    <t>3236</t>
  </si>
  <si>
    <t xml:space="preserve">Zdravstvene i veterinarske usluge                                                                   </t>
  </si>
  <si>
    <t>3237</t>
  </si>
  <si>
    <t xml:space="preserve">Intelektualne i osobne usluge                                                                       </t>
  </si>
  <si>
    <t>3238</t>
  </si>
  <si>
    <t xml:space="preserve">Računalne usluge                                                                                    </t>
  </si>
  <si>
    <t>3239</t>
  </si>
  <si>
    <t xml:space="preserve">Ostale usluge                                                                                       </t>
  </si>
  <si>
    <t>329</t>
  </si>
  <si>
    <t xml:space="preserve">Ostali nespomenuti rashodi poslovanja                                                               </t>
  </si>
  <si>
    <t>3293</t>
  </si>
  <si>
    <t xml:space="preserve">Reprezentacija                                                                                      </t>
  </si>
  <si>
    <t>3299</t>
  </si>
  <si>
    <t>343</t>
  </si>
  <si>
    <t xml:space="preserve">Ostali financijski rashodi                                                                          </t>
  </si>
  <si>
    <t>3431</t>
  </si>
  <si>
    <t xml:space="preserve">Bankarske usluge i usluge platnog prometa                                                           </t>
  </si>
  <si>
    <t xml:space="preserve">Zatezne kamate </t>
  </si>
  <si>
    <t>Ostali nespomenuti financijski izdaci</t>
  </si>
  <si>
    <t xml:space="preserve">Rashodi za nabavu nefinancijske imovine </t>
  </si>
  <si>
    <t>422</t>
  </si>
  <si>
    <t xml:space="preserve">Postrojenja i oprema                                                                                </t>
  </si>
  <si>
    <t xml:space="preserve">Uredski namještaj </t>
  </si>
  <si>
    <t xml:space="preserve">Uređaji, strojevi i oprema za ostale namjene </t>
  </si>
  <si>
    <t>Ostali nespomenuti rashodi poslovanja (vijenci)</t>
  </si>
  <si>
    <t xml:space="preserve">Sitni inventar i auto gume (igračke, kuhinja, rolete ??)                                                           </t>
  </si>
  <si>
    <t>7  PRIHODI OD PRODAJE NEFINANCIJSKE IMOVINE</t>
  </si>
  <si>
    <t>6  PRIHODI POSLOVANJA</t>
  </si>
  <si>
    <t>3  RASHODI  POSLOVANJA</t>
  </si>
  <si>
    <t>4  RASHODI ZA NABAVU NEFINANCIJSKE IMOVINE</t>
  </si>
  <si>
    <t>8  PRIMICI OD FINANCIJSKE IMOVINE I ZADUŽIVANJA</t>
  </si>
  <si>
    <t>5 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</si>
  <si>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</si>
  <si>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</si>
  <si>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</si>
  <si>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</si>
  <si>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</si>
  <si>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</si>
  <si>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PRIHODI POSLOVANJA PREMA EKONOMSKOJ KLASIFIKACIJI</t>
  </si>
  <si>
    <t xml:space="preserve">RASHODI POSLOVANJA PREMA EKONOMSKOJ KLASIFIKACIJI </t>
  </si>
  <si>
    <t xml:space="preserve">PRIHODI UKUPNO </t>
  </si>
  <si>
    <t xml:space="preserve">RASHODI UKUPNO </t>
  </si>
  <si>
    <t>PRIHODI POSLOVANJA PREMA IZVORIMA FINANCIRANJA</t>
  </si>
  <si>
    <t>Brojčana oznaka i naziv</t>
  </si>
  <si>
    <t>1 Opći prihodi i primici</t>
  </si>
  <si>
    <t xml:space="preserve">  11 Opći prihodi i primici</t>
  </si>
  <si>
    <t>RASHODI POSLOVANJA PREMA IZVORIMA FINANCIRANJA</t>
  </si>
  <si>
    <t>3 Vlastiti prihodi</t>
  </si>
  <si>
    <t xml:space="preserve">  31 Vlastiti prihodi</t>
  </si>
  <si>
    <t>PRIMICI UKUPNO</t>
  </si>
  <si>
    <t>8 Namjenski primici od zaduživanja</t>
  </si>
  <si>
    <t xml:space="preserve">  81 Namjenski primici od zaduživanja</t>
  </si>
  <si>
    <t>IZDACI UKUPNO</t>
  </si>
  <si>
    <t>2024.</t>
  </si>
  <si>
    <t>ZA 2024.</t>
  </si>
  <si>
    <t>Prihodi od pruženih usluga (SMJEŠTAJ I KRAĆI PROGRAMI)</t>
  </si>
  <si>
    <t>Tekuće donacije od ostalih subjekata (IZLET)</t>
  </si>
  <si>
    <t xml:space="preserve">Prihodi za dugotrajnu imovinu </t>
  </si>
  <si>
    <t>PLAN 2024</t>
  </si>
  <si>
    <t>Ređep</t>
  </si>
  <si>
    <t>Zdravstveni</t>
  </si>
  <si>
    <t>regres</t>
  </si>
  <si>
    <t>božićnica</t>
  </si>
  <si>
    <t xml:space="preserve">Đurđa bo više od 90 dana </t>
  </si>
  <si>
    <t>struja</t>
  </si>
  <si>
    <t>plin</t>
  </si>
  <si>
    <t>otpad</t>
  </si>
  <si>
    <t>voda</t>
  </si>
  <si>
    <t xml:space="preserve">fekalije </t>
  </si>
  <si>
    <t>uredski</t>
  </si>
  <si>
    <t>čišćenje</t>
  </si>
  <si>
    <t>higijenski</t>
  </si>
  <si>
    <t>ostali mat</t>
  </si>
  <si>
    <t>telefon</t>
  </si>
  <si>
    <t>pošta</t>
  </si>
  <si>
    <t>prijevoz</t>
  </si>
  <si>
    <t>građevina</t>
  </si>
  <si>
    <t>uređaji i oprema</t>
  </si>
  <si>
    <t>deratizacija</t>
  </si>
  <si>
    <t>liječnički zaposlenih</t>
  </si>
  <si>
    <t>analiza namirnica</t>
  </si>
  <si>
    <t xml:space="preserve">ugovor o djelu </t>
  </si>
  <si>
    <t>Pristojbe i naknade hrt</t>
  </si>
  <si>
    <t>fina</t>
  </si>
  <si>
    <t>održavanje programa kontak</t>
  </si>
  <si>
    <t>transparentnost</t>
  </si>
  <si>
    <t>analiza vode</t>
  </si>
  <si>
    <t>haccap</t>
  </si>
  <si>
    <t>Članak 4.</t>
  </si>
  <si>
    <t>Članak 5.</t>
  </si>
  <si>
    <t>Članak 6.</t>
  </si>
  <si>
    <t>Članak 7.</t>
  </si>
  <si>
    <t>Naknade za rad Upravnog vijeća 190x12</t>
  </si>
  <si>
    <t>50x12</t>
  </si>
  <si>
    <t>50x11</t>
  </si>
  <si>
    <t>40x12</t>
  </si>
  <si>
    <t>9x12</t>
  </si>
  <si>
    <t>smještaj</t>
  </si>
  <si>
    <t>engleski 17 dece x 9meseci x 13,27</t>
  </si>
  <si>
    <t xml:space="preserve">etno 17 dece x 9 meseci x 7,96 </t>
  </si>
  <si>
    <t>cvijeće</t>
  </si>
  <si>
    <t>paska</t>
  </si>
  <si>
    <t xml:space="preserve">nova đurđevac </t>
  </si>
  <si>
    <t xml:space="preserve">more </t>
  </si>
  <si>
    <t xml:space="preserve">10 x 3 dana </t>
  </si>
  <si>
    <t xml:space="preserve">seminar </t>
  </si>
  <si>
    <t>igračke</t>
  </si>
  <si>
    <t>kuhinja</t>
  </si>
  <si>
    <t>ostali sitni</t>
  </si>
  <si>
    <t>atesti</t>
  </si>
  <si>
    <t>300x15</t>
  </si>
  <si>
    <t>prevoz, vlak</t>
  </si>
  <si>
    <t xml:space="preserve">2 nova </t>
  </si>
  <si>
    <t>180*11</t>
  </si>
  <si>
    <t>44 x 12</t>
  </si>
  <si>
    <t>176x3</t>
  </si>
  <si>
    <t>klima</t>
  </si>
  <si>
    <t xml:space="preserve">prematalica </t>
  </si>
  <si>
    <t xml:space="preserve">ostali namještaj </t>
  </si>
  <si>
    <t>kutić frizera</t>
  </si>
  <si>
    <t>kompost</t>
  </si>
  <si>
    <t>Tekuće pomoći proračunskim korisnicima iz proračuna koji im nije nadležan MALA ŠKOLA 15 dece x 3,6 x 9 rati</t>
  </si>
  <si>
    <t>80x2</t>
  </si>
  <si>
    <t>oprema</t>
  </si>
  <si>
    <t>Marinela 5x30x11</t>
  </si>
  <si>
    <t>Popović 5x30x11</t>
  </si>
  <si>
    <t>Ređep porodiljni</t>
  </si>
  <si>
    <t>Fucak 5x30x11</t>
  </si>
  <si>
    <t>Seleš 6x30x11</t>
  </si>
  <si>
    <t>Koščak 6x30x11</t>
  </si>
  <si>
    <t>Ravlić 6x6x11</t>
  </si>
  <si>
    <t>Zdravstveni đurđevac 1 tjedno 5x11</t>
  </si>
  <si>
    <t xml:space="preserve">13  x </t>
  </si>
  <si>
    <t>Prevedan 800x12</t>
  </si>
  <si>
    <t>Koščak 850x12</t>
  </si>
  <si>
    <t>Popović 1200x12</t>
  </si>
  <si>
    <t>Fucak 1200x12</t>
  </si>
  <si>
    <t>Šostar 1300x12</t>
  </si>
  <si>
    <t>Ravlić 350x12</t>
  </si>
  <si>
    <t>1 nova 1200x12</t>
  </si>
  <si>
    <t>250x12</t>
  </si>
  <si>
    <t>Vranić 850x12</t>
  </si>
  <si>
    <t>erste 50x12</t>
  </si>
  <si>
    <t>Seleš 1300x12</t>
  </si>
  <si>
    <t>Stipeč 1200x12</t>
  </si>
  <si>
    <t>Bedeković 1500x12</t>
  </si>
  <si>
    <t>Horvat 1200x12</t>
  </si>
  <si>
    <t>01 Opći prihodi i primici</t>
  </si>
  <si>
    <t>03 Vlastiti prihodi</t>
  </si>
  <si>
    <t>05 Pomoći</t>
  </si>
  <si>
    <t>06 Donacije</t>
  </si>
  <si>
    <t>01</t>
  </si>
  <si>
    <t>06</t>
  </si>
  <si>
    <t>03</t>
  </si>
  <si>
    <t>05</t>
  </si>
  <si>
    <t>Donacije</t>
  </si>
  <si>
    <t>Prihodi od prodaje proizvoda i roba te pruženih usluga, prihodi od donacija te povrati po protestiranim jamstvima</t>
  </si>
  <si>
    <t>PROGRAM 1014</t>
  </si>
  <si>
    <t xml:space="preserve">Aktivnost A101401 </t>
  </si>
  <si>
    <t>povećanje /smanjenje</t>
  </si>
  <si>
    <t>prevedan</t>
  </si>
  <si>
    <t xml:space="preserve">fucak 5 </t>
  </si>
  <si>
    <t>ređep 5</t>
  </si>
  <si>
    <t xml:space="preserve">jubilarna </t>
  </si>
  <si>
    <t>183 bruto za 100 neto</t>
  </si>
  <si>
    <t xml:space="preserve">Novi plan </t>
  </si>
  <si>
    <t xml:space="preserve">namještaj dodatna grupa </t>
  </si>
  <si>
    <t xml:space="preserve">              Na temelju članka 46. Zakona o proračunu („Narodne Novine “ broj 144/21.), članka 36. Zakona o ustanovama (Narodne novine broj: 76/93., 29/97., 47/99, 35/08. i</t>
  </si>
  <si>
    <t>I. IZMJENE FINANCIJSKOG PLANA DJEČJEG VRTIĆA KOŠUTICA FERDINANDOVAC  
ZA 2024. I PROJEKCIJA ZA 2025. I 2026. GODINU</t>
  </si>
  <si>
    <t>19. prosinca 2023. godine (u daljnjem tekstu Financijski plan), mijenja se i glasi:</t>
  </si>
  <si>
    <t>Povećanje / smanjenje</t>
  </si>
  <si>
    <t>Novi Plan za 2024.</t>
  </si>
  <si>
    <t>Plan 2024.</t>
  </si>
  <si>
    <t>Članak 1.</t>
  </si>
  <si>
    <t>Članak 2.</t>
  </si>
  <si>
    <t xml:space="preserve">Članak 3. </t>
  </si>
  <si>
    <t>Rashodi prema funkcijskoj klasifikaciji planirani u A. Računu prihoda i rashoda, mijenjaju se kako slijedi:</t>
  </si>
  <si>
    <t>Prihodi i rashodi prema izvoru financiranja planirani u A. Računu prihoda i rashoda, mijenjaju se kako slijedi:</t>
  </si>
  <si>
    <t xml:space="preserve">B. RAČUN FINANCIRANJA </t>
  </si>
  <si>
    <t>Primici i izdaci prema ekonomskoj klasifikaciji planirani u B. Računu financiranja, mijenjaju se kako slijedi:</t>
  </si>
  <si>
    <t xml:space="preserve">     Ove Izmjene i dopune Financijskog plana objavit će se na Oglasnoj ploči Dječjeg vrtića Košutica Ferdinandovac i na mrežnoj stranici Općine Ferdinandovac</t>
  </si>
  <si>
    <t>www.ferdinandovac.hr.</t>
  </si>
  <si>
    <t>UPRAVNO VIJEĆE</t>
  </si>
  <si>
    <t xml:space="preserve">DJEČJEG VRTIĆA KOŠUTICA FERDINANDOVAC </t>
  </si>
  <si>
    <t>PREDSJEDNIK UPRAVNOG VIJEĆA:</t>
  </si>
  <si>
    <t xml:space="preserve">              Miroslav Fuček</t>
  </si>
  <si>
    <t>Članak 8.</t>
  </si>
  <si>
    <t xml:space="preserve">izrada plana evakuacije i atesti </t>
  </si>
  <si>
    <t>Članarine lag</t>
  </si>
  <si>
    <t xml:space="preserve">presečan </t>
  </si>
  <si>
    <t xml:space="preserve">mujić bušetinča </t>
  </si>
  <si>
    <t>seleš bo</t>
  </si>
  <si>
    <t>92 Rezultat 2023 - opći prihodi i primici</t>
  </si>
  <si>
    <t xml:space="preserve">127/19) te članaka 41. i 46. Statuta Dječjeg vrtića Košutica Ferdinandovac (KLASA: 601-02/22-01/45, URBROJ:2137/15-68-22-4  od 18. srpnja 2022. godine), Upravno vijeće </t>
  </si>
  <si>
    <t>rezultat 2023 manjak 4.018,96</t>
  </si>
  <si>
    <t xml:space="preserve">            Prihodi i rashodi prema ekonomskoj klasifikaciji planirani u A. Računu prihoda i rashoda mijenjaju se kako slijedi:</t>
  </si>
  <si>
    <t xml:space="preserve">                       Primici i izdaci prema izvorima financiranja planirani u B. Računu financiranja, mijenjaju se kako slijedi:</t>
  </si>
  <si>
    <t xml:space="preserve">                  U članku 7. brojka "268.381,00" eura zamijenjuje se brojkom "283.201,00" eura te se provode izmjene i dopune rashoda kako slijedi:</t>
  </si>
  <si>
    <t>KLASA: 601-02/23-01/57</t>
  </si>
  <si>
    <t>URBROJ: 2137-15-68-24-4</t>
  </si>
  <si>
    <t xml:space="preserve">dječjeg vrtića Košutica Ferdinandovac je na 36. sjednici, održanoj 18. lipnja 2024. godine donijelo </t>
  </si>
  <si>
    <t xml:space="preserve">Ferdinandovac, 18. lipnja 2024. </t>
  </si>
  <si>
    <t xml:space="preserve">             U Financijskom planu DV Košutica Ferdinandovac za 2024. godinu i projekcijama za 2025. i 2026. godinu (KLASA:601-02/23-01/57, URBROJ:2137-15-68-23-2 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</si>
</sst>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</font>
    <font>
      <sz val="11"/>
      <color indexed="8"/>
      <name val="MS Sans Serif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Arial"/>
      <family val="2"/>
      <charset val="238"/>
    </font>
    <font>
      <b/>
      <sz val="11"/>
      <color indexed="8"/>
      <name val="MS Sans Serif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FCD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7" fillId="0" borderId="0"/>
    <xf numFmtId="0" fontId="31" fillId="0" borderId="0" applyNumberFormat="0" applyFill="0" applyBorder="0" applyAlignment="0" applyProtection="0"/>
    <xf numFmtId="0" fontId="7" fillId="0" borderId="0"/>
  </cellStyleXfs>
  <cellXfs count="36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7" fillId="0" borderId="3" xfId="0" quotePrefix="1" applyFont="1" applyBorder="1" applyAlignment="1">
      <alignment horizontal="left" vertical="center"/>
    </xf>
    <xf numFmtId="0" fontId="8" fillId="0" borderId="3" xfId="0" quotePrefix="1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right"/>
    </xf>
    <xf numFmtId="4" fontId="0" fillId="0" borderId="0" xfId="0" applyNumberFormat="1"/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0" fontId="9" fillId="4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1" fillId="0" borderId="3" xfId="0" applyNumberFormat="1" applyFont="1" applyBorder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12" fillId="0" borderId="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14" fontId="16" fillId="0" borderId="7" xfId="0" applyNumberFormat="1" applyFont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6" fillId="6" borderId="8" xfId="0" applyFont="1" applyFill="1" applyBorder="1" applyAlignment="1">
      <alignment horizontal="center"/>
    </xf>
    <xf numFmtId="0" fontId="16" fillId="6" borderId="9" xfId="0" applyFont="1" applyFill="1" applyBorder="1" applyAlignment="1">
      <alignment horizontal="center"/>
    </xf>
    <xf numFmtId="0" fontId="17" fillId="0" borderId="0" xfId="0" applyFont="1"/>
    <xf numFmtId="0" fontId="17" fillId="7" borderId="1" xfId="0" applyFont="1" applyFill="1" applyBorder="1" applyAlignment="1">
      <alignment horizontal="left" wrapText="1"/>
    </xf>
    <xf numFmtId="0" fontId="17" fillId="7" borderId="2" xfId="0" applyFont="1" applyFill="1" applyBorder="1" applyAlignment="1">
      <alignment horizontal="left" wrapText="1"/>
    </xf>
    <xf numFmtId="0" fontId="17" fillId="7" borderId="2" xfId="0" applyFont="1" applyFill="1" applyBorder="1"/>
    <xf numFmtId="0" fontId="14" fillId="7" borderId="4" xfId="0" applyFont="1" applyFill="1" applyBorder="1" applyAlignment="1">
      <alignment horizontal="center" wrapText="1"/>
    </xf>
    <xf numFmtId="4" fontId="14" fillId="7" borderId="3" xfId="0" applyNumberFormat="1" applyFont="1" applyFill="1" applyBorder="1"/>
    <xf numFmtId="0" fontId="14" fillId="8" borderId="3" xfId="0" applyFont="1" applyFill="1" applyBorder="1" applyAlignment="1">
      <alignment horizontal="left" wrapText="1"/>
    </xf>
    <xf numFmtId="4" fontId="14" fillId="8" borderId="3" xfId="0" applyNumberFormat="1" applyFont="1" applyFill="1" applyBorder="1"/>
    <xf numFmtId="4" fontId="14" fillId="9" borderId="3" xfId="0" applyNumberFormat="1" applyFont="1" applyFill="1" applyBorder="1"/>
    <xf numFmtId="0" fontId="14" fillId="10" borderId="3" xfId="0" applyFont="1" applyFill="1" applyBorder="1" applyAlignment="1">
      <alignment horizontal="left" wrapText="1"/>
    </xf>
    <xf numFmtId="4" fontId="14" fillId="10" borderId="3" xfId="0" applyNumberFormat="1" applyFont="1" applyFill="1" applyBorder="1"/>
    <xf numFmtId="0" fontId="14" fillId="0" borderId="3" xfId="0" applyFont="1" applyBorder="1" applyAlignment="1">
      <alignment horizontal="left" wrapText="1"/>
    </xf>
    <xf numFmtId="4" fontId="14" fillId="0" borderId="3" xfId="0" applyNumberFormat="1" applyFont="1" applyBorder="1"/>
    <xf numFmtId="0" fontId="17" fillId="0" borderId="3" xfId="0" applyFont="1" applyBorder="1" applyAlignment="1">
      <alignment horizontal="left" wrapText="1"/>
    </xf>
    <xf numFmtId="4" fontId="17" fillId="0" borderId="3" xfId="0" applyNumberFormat="1" applyFont="1" applyBorder="1"/>
    <xf numFmtId="0" fontId="14" fillId="10" borderId="3" xfId="0" applyFont="1" applyFill="1" applyBorder="1" applyAlignment="1">
      <alignment wrapText="1"/>
    </xf>
    <xf numFmtId="0" fontId="14" fillId="10" borderId="3" xfId="0" applyFont="1" applyFill="1" applyBorder="1" applyAlignment="1">
      <alignment horizontal="left" wrapText="1" indent="2"/>
    </xf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left" wrapText="1" indent="4"/>
    </xf>
    <xf numFmtId="0" fontId="17" fillId="0" borderId="3" xfId="0" applyFont="1" applyBorder="1"/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horizontal="left" wrapText="1" indent="6"/>
    </xf>
    <xf numFmtId="0" fontId="14" fillId="0" borderId="0" xfId="0" applyFont="1"/>
    <xf numFmtId="4" fontId="14" fillId="11" borderId="3" xfId="0" applyNumberFormat="1" applyFont="1" applyFill="1" applyBorder="1"/>
    <xf numFmtId="0" fontId="17" fillId="0" borderId="3" xfId="0" applyFont="1" applyBorder="1" applyAlignment="1">
      <alignment horizontal="left"/>
    </xf>
    <xf numFmtId="0" fontId="17" fillId="0" borderId="0" xfId="0" applyFont="1" applyAlignment="1">
      <alignment horizontal="left"/>
    </xf>
    <xf numFmtId="4" fontId="17" fillId="10" borderId="3" xfId="0" applyNumberFormat="1" applyFont="1" applyFill="1" applyBorder="1"/>
    <xf numFmtId="0" fontId="12" fillId="0" borderId="0" xfId="0" applyFont="1" applyAlignment="1">
      <alignment horizontal="left"/>
    </xf>
    <xf numFmtId="0" fontId="18" fillId="0" borderId="0" xfId="0" applyFont="1"/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10" xfId="0" applyFont="1" applyBorder="1" applyAlignment="1">
      <alignment horizontal="left"/>
    </xf>
    <xf numFmtId="0" fontId="19" fillId="12" borderId="3" xfId="0" applyFont="1" applyFill="1" applyBorder="1" applyAlignment="1">
      <alignment horizontal="left"/>
    </xf>
    <xf numFmtId="0" fontId="20" fillId="0" borderId="10" xfId="0" applyFont="1" applyBorder="1"/>
    <xf numFmtId="0" fontId="21" fillId="0" borderId="10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2" fillId="0" borderId="2" xfId="0" applyFont="1" applyBorder="1"/>
    <xf numFmtId="4" fontId="19" fillId="0" borderId="2" xfId="0" applyNumberFormat="1" applyFont="1" applyBorder="1" applyAlignment="1">
      <alignment horizontal="right"/>
    </xf>
    <xf numFmtId="0" fontId="23" fillId="0" borderId="0" xfId="0" applyFont="1" applyAlignment="1">
      <alignment horizontal="left"/>
    </xf>
    <xf numFmtId="4" fontId="18" fillId="0" borderId="0" xfId="0" applyNumberFormat="1" applyFont="1"/>
    <xf numFmtId="0" fontId="19" fillId="0" borderId="1" xfId="0" applyFont="1" applyBorder="1"/>
    <xf numFmtId="0" fontId="19" fillId="0" borderId="2" xfId="0" applyFont="1" applyBorder="1"/>
    <xf numFmtId="0" fontId="19" fillId="0" borderId="4" xfId="0" applyFont="1" applyBorder="1"/>
    <xf numFmtId="4" fontId="19" fillId="0" borderId="1" xfId="0" applyNumberFormat="1" applyFont="1" applyBorder="1"/>
    <xf numFmtId="4" fontId="19" fillId="0" borderId="2" xfId="0" applyNumberFormat="1" applyFont="1" applyBorder="1"/>
    <xf numFmtId="0" fontId="19" fillId="16" borderId="3" xfId="0" applyFont="1" applyFill="1" applyBorder="1" applyAlignment="1">
      <alignment horizontal="left"/>
    </xf>
    <xf numFmtId="0" fontId="19" fillId="10" borderId="3" xfId="0" applyFont="1" applyFill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10" borderId="3" xfId="0" applyFont="1" applyFill="1" applyBorder="1" applyAlignment="1">
      <alignment horizontal="left"/>
    </xf>
    <xf numFmtId="0" fontId="24" fillId="0" borderId="0" xfId="0" applyFont="1"/>
    <xf numFmtId="0" fontId="22" fillId="0" borderId="3" xfId="0" applyFont="1" applyBorder="1" applyAlignment="1">
      <alignment horizontal="left"/>
    </xf>
    <xf numFmtId="0" fontId="16" fillId="0" borderId="0" xfId="0" applyFont="1"/>
    <xf numFmtId="0" fontId="16" fillId="16" borderId="3" xfId="0" applyFont="1" applyFill="1" applyBorder="1" applyAlignment="1">
      <alignment horizontal="left"/>
    </xf>
    <xf numFmtId="0" fontId="6" fillId="0" borderId="0" xfId="0" applyFont="1"/>
    <xf numFmtId="0" fontId="3" fillId="0" borderId="0" xfId="0" applyFont="1" applyAlignment="1">
      <alignment wrapText="1"/>
    </xf>
    <xf numFmtId="4" fontId="20" fillId="0" borderId="3" xfId="0" applyNumberFormat="1" applyFont="1" applyBorder="1"/>
    <xf numFmtId="0" fontId="25" fillId="0" borderId="0" xfId="0" quotePrefix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4" fontId="20" fillId="0" borderId="2" xfId="0" applyNumberFormat="1" applyFont="1" applyBorder="1"/>
    <xf numFmtId="4" fontId="22" fillId="0" borderId="3" xfId="0" applyNumberFormat="1" applyFont="1" applyBorder="1" applyAlignment="1">
      <alignment horizontal="right"/>
    </xf>
    <xf numFmtId="0" fontId="9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/>
    </xf>
    <xf numFmtId="0" fontId="9" fillId="0" borderId="0" xfId="0" applyFont="1" applyAlignment="1">
      <alignment horizontal="left" vertical="center" wrapText="1"/>
    </xf>
    <xf numFmtId="3" fontId="9" fillId="0" borderId="0" xfId="0" quotePrefix="1" applyNumberFormat="1" applyFont="1" applyAlignment="1">
      <alignment horizontal="right"/>
    </xf>
    <xf numFmtId="4" fontId="20" fillId="0" borderId="3" xfId="0" applyNumberFormat="1" applyFont="1" applyBorder="1" applyAlignment="1">
      <alignment horizontal="right"/>
    </xf>
    <xf numFmtId="0" fontId="20" fillId="0" borderId="3" xfId="0" applyFont="1" applyBorder="1"/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 wrapText="1" indent="6"/>
    </xf>
    <xf numFmtId="4" fontId="17" fillId="0" borderId="0" xfId="0" applyNumberFormat="1" applyFont="1"/>
    <xf numFmtId="0" fontId="14" fillId="10" borderId="3" xfId="0" applyFont="1" applyFill="1" applyBorder="1" applyAlignment="1">
      <alignment horizontal="left"/>
    </xf>
    <xf numFmtId="0" fontId="14" fillId="10" borderId="0" xfId="0" applyFont="1" applyFill="1" applyAlignment="1">
      <alignment horizontal="left"/>
    </xf>
    <xf numFmtId="0" fontId="14" fillId="10" borderId="3" xfId="0" applyFont="1" applyFill="1" applyBorder="1"/>
    <xf numFmtId="0" fontId="14" fillId="10" borderId="0" xfId="0" applyFont="1" applyFill="1"/>
    <xf numFmtId="0" fontId="20" fillId="5" borderId="3" xfId="0" applyFont="1" applyFill="1" applyBorder="1" applyAlignment="1">
      <alignment horizontal="left"/>
    </xf>
    <xf numFmtId="0" fontId="22" fillId="5" borderId="3" xfId="0" applyFont="1" applyFill="1" applyBorder="1" applyAlignment="1">
      <alignment horizontal="left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/>
    </xf>
    <xf numFmtId="4" fontId="7" fillId="0" borderId="3" xfId="0" applyNumberFormat="1" applyFont="1" applyBorder="1" applyAlignment="1">
      <alignment vertical="center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3" borderId="3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horizontal="right" vertical="center" wrapText="1"/>
    </xf>
    <xf numFmtId="4" fontId="9" fillId="3" borderId="3" xfId="0" applyNumberFormat="1" applyFont="1" applyFill="1" applyBorder="1" applyAlignment="1">
      <alignment vertical="center" wrapText="1"/>
    </xf>
    <xf numFmtId="0" fontId="0" fillId="4" borderId="3" xfId="0" applyFill="1" applyBorder="1" applyAlignment="1">
      <alignment horizontal="left" vertical="center" wrapText="1"/>
    </xf>
    <xf numFmtId="4" fontId="9" fillId="4" borderId="3" xfId="0" applyNumberFormat="1" applyFont="1" applyFill="1" applyBorder="1" applyAlignment="1">
      <alignment horizontal="right" vertical="center" wrapText="1"/>
    </xf>
    <xf numFmtId="4" fontId="9" fillId="2" borderId="3" xfId="0" applyNumberFormat="1" applyFont="1" applyFill="1" applyBorder="1" applyAlignment="1">
      <alignment horizontal="right" vertical="center" wrapText="1"/>
    </xf>
    <xf numFmtId="4" fontId="7" fillId="2" borderId="3" xfId="0" applyNumberFormat="1" applyFont="1" applyFill="1" applyBorder="1" applyAlignment="1">
      <alignment horizontal="right" vertical="center" wrapText="1"/>
    </xf>
    <xf numFmtId="4" fontId="8" fillId="0" borderId="3" xfId="0" quotePrefix="1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 wrapText="1"/>
    </xf>
    <xf numFmtId="0" fontId="7" fillId="0" borderId="3" xfId="0" quotePrefix="1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7" fillId="2" borderId="3" xfId="0" quotePrefix="1" applyNumberFormat="1" applyFont="1" applyFill="1" applyBorder="1" applyAlignment="1">
      <alignment horizontal="right" vertical="center"/>
    </xf>
    <xf numFmtId="4" fontId="8" fillId="2" borderId="3" xfId="0" quotePrefix="1" applyNumberFormat="1" applyFont="1" applyFill="1" applyBorder="1" applyAlignment="1">
      <alignment horizontal="left" vertical="center"/>
    </xf>
    <xf numFmtId="4" fontId="8" fillId="2" borderId="3" xfId="0" quotePrefix="1" applyNumberFormat="1" applyFont="1" applyFill="1" applyBorder="1" applyAlignment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4" fontId="7" fillId="2" borderId="3" xfId="0" quotePrefix="1" applyNumberFormat="1" applyFont="1" applyFill="1" applyBorder="1" applyAlignment="1">
      <alignment horizontal="right" vertical="center" wrapText="1"/>
    </xf>
    <xf numFmtId="49" fontId="8" fillId="0" borderId="3" xfId="0" quotePrefix="1" applyNumberFormat="1" applyFont="1" applyBorder="1" applyAlignment="1">
      <alignment horizontal="left" vertical="center"/>
    </xf>
    <xf numFmtId="49" fontId="8" fillId="2" borderId="3" xfId="0" quotePrefix="1" applyNumberFormat="1" applyFont="1" applyFill="1" applyBorder="1" applyAlignment="1">
      <alignment horizontal="left" vertical="center"/>
    </xf>
    <xf numFmtId="49" fontId="9" fillId="2" borderId="3" xfId="0" applyNumberFormat="1" applyFont="1" applyFill="1" applyBorder="1" applyAlignment="1">
      <alignment horizontal="left" vertical="center"/>
    </xf>
    <xf numFmtId="49" fontId="7" fillId="2" borderId="3" xfId="0" applyNumberFormat="1" applyFont="1" applyFill="1" applyBorder="1" applyAlignment="1">
      <alignment horizontal="left" vertical="center" wrapText="1"/>
    </xf>
    <xf numFmtId="4" fontId="8" fillId="2" borderId="3" xfId="0" quotePrefix="1" applyNumberFormat="1" applyFont="1" applyFill="1" applyBorder="1" applyAlignment="1">
      <alignment horizontal="right" vertical="center"/>
    </xf>
    <xf numFmtId="0" fontId="0" fillId="0" borderId="3" xfId="0" applyBorder="1"/>
    <xf numFmtId="0" fontId="1" fillId="0" borderId="3" xfId="0" applyFont="1" applyBorder="1" applyAlignment="1">
      <alignment wrapText="1" shrinkToFit="1"/>
    </xf>
    <xf numFmtId="4" fontId="7" fillId="2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 applyAlignment="1">
      <alignment horizontal="right" wrapText="1"/>
    </xf>
    <xf numFmtId="4" fontId="7" fillId="0" borderId="3" xfId="0" quotePrefix="1" applyNumberFormat="1" applyFont="1" applyBorder="1" applyAlignment="1">
      <alignment horizontal="right" wrapText="1"/>
    </xf>
    <xf numFmtId="4" fontId="9" fillId="2" borderId="3" xfId="0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>
      <alignment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2" xfId="0" applyFont="1" applyBorder="1"/>
    <xf numFmtId="4" fontId="3" fillId="0" borderId="0" xfId="0" applyNumberFormat="1" applyFont="1"/>
    <xf numFmtId="0" fontId="22" fillId="0" borderId="1" xfId="0" applyFont="1" applyBorder="1"/>
    <xf numFmtId="4" fontId="20" fillId="14" borderId="1" xfId="0" applyNumberFormat="1" applyFont="1" applyFill="1" applyBorder="1"/>
    <xf numFmtId="0" fontId="20" fillId="15" borderId="1" xfId="0" applyFont="1" applyFill="1" applyBorder="1"/>
    <xf numFmtId="0" fontId="20" fillId="5" borderId="1" xfId="0" applyFont="1" applyFill="1" applyBorder="1"/>
    <xf numFmtId="4" fontId="19" fillId="16" borderId="1" xfId="0" applyNumberFormat="1" applyFont="1" applyFill="1" applyBorder="1" applyAlignment="1">
      <alignment horizontal="right"/>
    </xf>
    <xf numFmtId="4" fontId="19" fillId="10" borderId="1" xfId="0" applyNumberFormat="1" applyFont="1" applyFill="1" applyBorder="1" applyAlignment="1">
      <alignment horizontal="right"/>
    </xf>
    <xf numFmtId="4" fontId="16" fillId="10" borderId="2" xfId="0" applyNumberFormat="1" applyFont="1" applyFill="1" applyBorder="1" applyAlignment="1">
      <alignment horizontal="right"/>
    </xf>
    <xf numFmtId="4" fontId="16" fillId="16" borderId="2" xfId="0" applyNumberFormat="1" applyFont="1" applyFill="1" applyBorder="1" applyAlignment="1">
      <alignment horizontal="right"/>
    </xf>
    <xf numFmtId="0" fontId="1" fillId="0" borderId="0" xfId="0" applyFont="1"/>
    <xf numFmtId="4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horizontal="left" vertical="center" wrapText="1"/>
    </xf>
    <xf numFmtId="4" fontId="6" fillId="14" borderId="4" xfId="0" applyNumberFormat="1" applyFont="1" applyFill="1" applyBorder="1" applyAlignment="1">
      <alignment horizontal="righ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28" fillId="0" borderId="0" xfId="1" applyFont="1" applyAlignment="1">
      <alignment horizontal="center"/>
    </xf>
    <xf numFmtId="0" fontId="29" fillId="0" borderId="0" xfId="1" applyFont="1"/>
    <xf numFmtId="0" fontId="28" fillId="0" borderId="0" xfId="1" applyFont="1"/>
    <xf numFmtId="0" fontId="29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3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2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Alignment="1">
      <alignment horizontal="center" vertical="center" wrapText="1"/>
    </xf>
    <xf numFmtId="0" fontId="20" fillId="0" borderId="1" xfId="0" applyFont="1" applyBorder="1"/>
    <xf numFmtId="4" fontId="16" fillId="5" borderId="3" xfId="0" applyNumberFormat="1" applyFont="1" applyFill="1" applyBorder="1"/>
    <xf numFmtId="4" fontId="16" fillId="5" borderId="1" xfId="0" applyNumberFormat="1" applyFont="1" applyFill="1" applyBorder="1"/>
    <xf numFmtId="4" fontId="20" fillId="0" borderId="1" xfId="0" applyNumberFormat="1" applyFont="1" applyBorder="1"/>
    <xf numFmtId="4" fontId="16" fillId="16" borderId="3" xfId="0" applyNumberFormat="1" applyFont="1" applyFill="1" applyBorder="1"/>
    <xf numFmtId="4" fontId="16" fillId="16" borderId="1" xfId="0" applyNumberFormat="1" applyFont="1" applyFill="1" applyBorder="1"/>
    <xf numFmtId="4" fontId="16" fillId="10" borderId="3" xfId="0" applyNumberFormat="1" applyFont="1" applyFill="1" applyBorder="1"/>
    <xf numFmtId="4" fontId="16" fillId="10" borderId="1" xfId="0" applyNumberFormat="1" applyFont="1" applyFill="1" applyBorder="1"/>
    <xf numFmtId="0" fontId="20" fillId="17" borderId="3" xfId="0" applyFont="1" applyFill="1" applyBorder="1"/>
    <xf numFmtId="4" fontId="20" fillId="17" borderId="3" xfId="0" applyNumberFormat="1" applyFont="1" applyFill="1" applyBorder="1"/>
    <xf numFmtId="4" fontId="16" fillId="0" borderId="3" xfId="0" applyNumberFormat="1" applyFont="1" applyBorder="1"/>
    <xf numFmtId="4" fontId="16" fillId="17" borderId="3" xfId="0" applyNumberFormat="1" applyFont="1" applyFill="1" applyBorder="1"/>
    <xf numFmtId="4" fontId="16" fillId="0" borderId="1" xfId="0" applyNumberFormat="1" applyFont="1" applyBorder="1"/>
    <xf numFmtId="4" fontId="16" fillId="0" borderId="2" xfId="0" applyNumberFormat="1" applyFont="1" applyBorder="1"/>
    <xf numFmtId="4" fontId="3" fillId="0" borderId="3" xfId="0" applyNumberFormat="1" applyFont="1" applyBorder="1" applyAlignment="1">
      <alignment horizontal="right" wrapText="1"/>
    </xf>
    <xf numFmtId="4" fontId="9" fillId="4" borderId="3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3" fontId="9" fillId="4" borderId="3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34" fillId="2" borderId="0" xfId="0" applyFont="1" applyFill="1"/>
    <xf numFmtId="4" fontId="7" fillId="0" borderId="3" xfId="0" quotePrefix="1" applyNumberFormat="1" applyFont="1" applyBorder="1" applyAlignment="1">
      <alignment horizontal="right" vertical="center"/>
    </xf>
    <xf numFmtId="0" fontId="6" fillId="18" borderId="3" xfId="0" applyFont="1" applyFill="1" applyBorder="1" applyAlignment="1">
      <alignment horizontal="left" vertical="center" wrapText="1"/>
    </xf>
    <xf numFmtId="4" fontId="6" fillId="18" borderId="3" xfId="0" applyNumberFormat="1" applyFont="1" applyFill="1" applyBorder="1" applyAlignment="1">
      <alignment horizontal="right" vertical="center" wrapText="1"/>
    </xf>
    <xf numFmtId="0" fontId="6" fillId="19" borderId="1" xfId="0" applyFont="1" applyFill="1" applyBorder="1" applyAlignment="1">
      <alignment horizontal="left" vertical="center" wrapText="1"/>
    </xf>
    <xf numFmtId="4" fontId="6" fillId="19" borderId="1" xfId="0" applyNumberFormat="1" applyFont="1" applyFill="1" applyBorder="1" applyAlignment="1">
      <alignment horizontal="right" vertical="center" wrapText="1"/>
    </xf>
    <xf numFmtId="4" fontId="6" fillId="19" borderId="3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/>
    </xf>
    <xf numFmtId="0" fontId="35" fillId="2" borderId="0" xfId="0" applyFont="1" applyFill="1"/>
    <xf numFmtId="0" fontId="33" fillId="2" borderId="0" xfId="0" applyFont="1" applyFill="1"/>
    <xf numFmtId="0" fontId="9" fillId="2" borderId="0" xfId="0" applyFont="1" applyFill="1"/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1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1" applyFont="1" applyAlignment="1">
      <alignment horizontal="left"/>
    </xf>
    <xf numFmtId="0" fontId="3" fillId="2" borderId="0" xfId="0" applyFont="1" applyFill="1" applyAlignment="1">
      <alignment horizontal="left"/>
    </xf>
    <xf numFmtId="0" fontId="7" fillId="0" borderId="0" xfId="3" applyAlignment="1">
      <alignment horizontal="left" shrinkToFit="1"/>
    </xf>
    <xf numFmtId="0" fontId="1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1" fillId="0" borderId="0" xfId="2" applyAlignment="1" applyProtection="1">
      <alignment horizontal="left"/>
    </xf>
    <xf numFmtId="0" fontId="6" fillId="18" borderId="1" xfId="0" applyFont="1" applyFill="1" applyBorder="1" applyAlignment="1">
      <alignment horizontal="left" vertical="center" wrapText="1"/>
    </xf>
    <xf numFmtId="0" fontId="6" fillId="18" borderId="2" xfId="0" applyFont="1" applyFill="1" applyBorder="1" applyAlignment="1">
      <alignment horizontal="left" vertical="center" wrapText="1"/>
    </xf>
    <xf numFmtId="0" fontId="6" fillId="18" borderId="4" xfId="0" applyFont="1" applyFill="1" applyBorder="1" applyAlignment="1">
      <alignment horizontal="left" vertical="center" wrapText="1"/>
    </xf>
    <xf numFmtId="0" fontId="6" fillId="19" borderId="1" xfId="0" applyFont="1" applyFill="1" applyBorder="1" applyAlignment="1">
      <alignment horizontal="left" vertical="center" wrapText="1"/>
    </xf>
    <xf numFmtId="0" fontId="6" fillId="19" borderId="2" xfId="0" applyFont="1" applyFill="1" applyBorder="1" applyAlignment="1">
      <alignment horizontal="left" vertical="center" wrapText="1"/>
    </xf>
    <xf numFmtId="0" fontId="6" fillId="19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16" fillId="0" borderId="6" xfId="0" applyFont="1" applyBorder="1" applyAlignment="1">
      <alignment horizontal="center" vertical="center" wrapText="1" shrinkToFit="1"/>
    </xf>
    <xf numFmtId="0" fontId="16" fillId="0" borderId="7" xfId="0" applyFont="1" applyBorder="1" applyAlignment="1">
      <alignment horizontal="center" vertical="center" wrapText="1" shrinkToFit="1"/>
    </xf>
    <xf numFmtId="4" fontId="16" fillId="5" borderId="3" xfId="0" applyNumberFormat="1" applyFont="1" applyFill="1" applyBorder="1" applyAlignment="1">
      <alignment horizontal="right"/>
    </xf>
    <xf numFmtId="4" fontId="16" fillId="5" borderId="3" xfId="0" applyNumberFormat="1" applyFont="1" applyFill="1" applyBorder="1"/>
    <xf numFmtId="4" fontId="16" fillId="0" borderId="3" xfId="0" applyNumberFormat="1" applyFont="1" applyBorder="1" applyAlignment="1">
      <alignment horizontal="right"/>
    </xf>
    <xf numFmtId="0" fontId="22" fillId="0" borderId="1" xfId="0" applyFont="1" applyBorder="1" applyAlignment="1">
      <alignment horizontal="left"/>
    </xf>
    <xf numFmtId="0" fontId="22" fillId="0" borderId="2" xfId="0" applyFont="1" applyBorder="1" applyAlignment="1">
      <alignment horizontal="left"/>
    </xf>
    <xf numFmtId="0" fontId="22" fillId="0" borderId="4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9" fillId="0" borderId="0" xfId="0" applyFont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12" borderId="3" xfId="0" applyFont="1" applyFill="1" applyBorder="1" applyAlignment="1">
      <alignment horizontal="center"/>
    </xf>
    <xf numFmtId="0" fontId="20" fillId="12" borderId="3" xfId="0" applyFont="1" applyFill="1" applyBorder="1"/>
    <xf numFmtId="0" fontId="16" fillId="12" borderId="3" xfId="0" applyFont="1" applyFill="1" applyBorder="1" applyAlignment="1">
      <alignment horizontal="center" vertical="center"/>
    </xf>
    <xf numFmtId="0" fontId="16" fillId="12" borderId="6" xfId="0" applyFont="1" applyFill="1" applyBorder="1" applyAlignment="1">
      <alignment horizontal="center" vertical="center"/>
    </xf>
    <xf numFmtId="0" fontId="19" fillId="12" borderId="11" xfId="0" applyFont="1" applyFill="1" applyBorder="1" applyAlignment="1">
      <alignment horizontal="center" vertical="center"/>
    </xf>
    <xf numFmtId="0" fontId="19" fillId="12" borderId="10" xfId="0" applyFont="1" applyFill="1" applyBorder="1" applyAlignment="1">
      <alignment horizontal="center" vertical="center"/>
    </xf>
    <xf numFmtId="0" fontId="20" fillId="12" borderId="1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23" fillId="14" borderId="3" xfId="0" applyFont="1" applyFill="1" applyBorder="1" applyAlignment="1">
      <alignment horizontal="left"/>
    </xf>
    <xf numFmtId="0" fontId="20" fillId="14" borderId="3" xfId="0" applyFont="1" applyFill="1" applyBorder="1"/>
    <xf numFmtId="4" fontId="23" fillId="14" borderId="1" xfId="0" applyNumberFormat="1" applyFont="1" applyFill="1" applyBorder="1" applyAlignment="1">
      <alignment horizontal="right"/>
    </xf>
    <xf numFmtId="4" fontId="23" fillId="14" borderId="4" xfId="0" applyNumberFormat="1" applyFont="1" applyFill="1" applyBorder="1" applyAlignment="1">
      <alignment horizontal="right"/>
    </xf>
    <xf numFmtId="0" fontId="23" fillId="14" borderId="1" xfId="0" applyFont="1" applyFill="1" applyBorder="1" applyAlignment="1">
      <alignment horizontal="left"/>
    </xf>
    <xf numFmtId="0" fontId="23" fillId="14" borderId="2" xfId="0" applyFont="1" applyFill="1" applyBorder="1" applyAlignment="1">
      <alignment horizontal="left"/>
    </xf>
    <xf numFmtId="0" fontId="23" fillId="14" borderId="4" xfId="0" applyFont="1" applyFill="1" applyBorder="1" applyAlignment="1">
      <alignment horizontal="left"/>
    </xf>
    <xf numFmtId="0" fontId="19" fillId="13" borderId="8" xfId="0" applyFont="1" applyFill="1" applyBorder="1" applyAlignment="1">
      <alignment horizontal="left"/>
    </xf>
    <xf numFmtId="0" fontId="22" fillId="0" borderId="8" xfId="0" applyFont="1" applyBorder="1"/>
    <xf numFmtId="4" fontId="19" fillId="13" borderId="1" xfId="0" applyNumberFormat="1" applyFont="1" applyFill="1" applyBorder="1" applyAlignment="1">
      <alignment horizontal="right"/>
    </xf>
    <xf numFmtId="4" fontId="19" fillId="13" borderId="4" xfId="0" applyNumberFormat="1" applyFont="1" applyFill="1" applyBorder="1" applyAlignment="1">
      <alignment horizontal="right"/>
    </xf>
    <xf numFmtId="0" fontId="19" fillId="16" borderId="2" xfId="0" applyFont="1" applyFill="1" applyBorder="1" applyAlignment="1">
      <alignment horizontal="left"/>
    </xf>
    <xf numFmtId="0" fontId="19" fillId="16" borderId="4" xfId="0" applyFont="1" applyFill="1" applyBorder="1" applyAlignment="1">
      <alignment horizontal="left"/>
    </xf>
    <xf numFmtId="4" fontId="19" fillId="16" borderId="1" xfId="0" applyNumberFormat="1" applyFont="1" applyFill="1" applyBorder="1" applyAlignment="1">
      <alignment horizontal="right"/>
    </xf>
    <xf numFmtId="4" fontId="19" fillId="16" borderId="4" xfId="0" applyNumberFormat="1" applyFont="1" applyFill="1" applyBorder="1" applyAlignment="1">
      <alignment horizontal="right"/>
    </xf>
    <xf numFmtId="0" fontId="16" fillId="10" borderId="3" xfId="0" applyFont="1" applyFill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0" fillId="0" borderId="3" xfId="0" applyFont="1" applyBorder="1"/>
    <xf numFmtId="0" fontId="20" fillId="5" borderId="3" xfId="0" applyFont="1" applyFill="1" applyBorder="1" applyAlignment="1">
      <alignment horizontal="left"/>
    </xf>
    <xf numFmtId="0" fontId="20" fillId="5" borderId="3" xfId="0" applyFont="1" applyFill="1" applyBorder="1"/>
    <xf numFmtId="0" fontId="19" fillId="10" borderId="2" xfId="0" applyFont="1" applyFill="1" applyBorder="1" applyAlignment="1">
      <alignment horizontal="left"/>
    </xf>
    <xf numFmtId="0" fontId="19" fillId="10" borderId="4" xfId="0" applyFont="1" applyFill="1" applyBorder="1" applyAlignment="1">
      <alignment horizontal="left"/>
    </xf>
    <xf numFmtId="4" fontId="19" fillId="10" borderId="1" xfId="0" applyNumberFormat="1" applyFont="1" applyFill="1" applyBorder="1" applyAlignment="1">
      <alignment horizontal="right"/>
    </xf>
    <xf numFmtId="4" fontId="19" fillId="10" borderId="4" xfId="0" applyNumberFormat="1" applyFont="1" applyFill="1" applyBorder="1" applyAlignment="1">
      <alignment horizontal="right"/>
    </xf>
    <xf numFmtId="0" fontId="19" fillId="15" borderId="3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4" fontId="19" fillId="15" borderId="1" xfId="0" applyNumberFormat="1" applyFont="1" applyFill="1" applyBorder="1" applyAlignment="1">
      <alignment horizontal="right"/>
    </xf>
    <xf numFmtId="4" fontId="19" fillId="15" borderId="4" xfId="0" applyNumberFormat="1" applyFont="1" applyFill="1" applyBorder="1" applyAlignment="1">
      <alignment horizontal="right"/>
    </xf>
    <xf numFmtId="0" fontId="19" fillId="5" borderId="3" xfId="0" applyFont="1" applyFill="1" applyBorder="1" applyAlignment="1">
      <alignment horizontal="left"/>
    </xf>
    <xf numFmtId="4" fontId="19" fillId="5" borderId="1" xfId="0" applyNumberFormat="1" applyFont="1" applyFill="1" applyBorder="1" applyAlignment="1">
      <alignment horizontal="right"/>
    </xf>
    <xf numFmtId="4" fontId="19" fillId="5" borderId="4" xfId="0" applyNumberFormat="1" applyFont="1" applyFill="1" applyBorder="1" applyAlignment="1">
      <alignment horizontal="right"/>
    </xf>
    <xf numFmtId="4" fontId="16" fillId="0" borderId="1" xfId="0" applyNumberFormat="1" applyFont="1" applyBorder="1" applyAlignment="1">
      <alignment horizontal="right"/>
    </xf>
    <xf numFmtId="4" fontId="16" fillId="0" borderId="4" xfId="0" applyNumberFormat="1" applyFont="1" applyBorder="1" applyAlignment="1">
      <alignment horizontal="right"/>
    </xf>
    <xf numFmtId="4" fontId="16" fillId="5" borderId="1" xfId="0" applyNumberFormat="1" applyFont="1" applyFill="1" applyBorder="1" applyAlignment="1">
      <alignment horizontal="right"/>
    </xf>
    <xf numFmtId="4" fontId="16" fillId="5" borderId="4" xfId="0" applyNumberFormat="1" applyFont="1" applyFill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20" fillId="0" borderId="1" xfId="0" applyFont="1" applyBorder="1"/>
    <xf numFmtId="0" fontId="20" fillId="0" borderId="2" xfId="0" applyFont="1" applyBorder="1"/>
    <xf numFmtId="0" fontId="20" fillId="0" borderId="4" xfId="0" applyFont="1" applyBorder="1"/>
    <xf numFmtId="4" fontId="16" fillId="10" borderId="1" xfId="0" applyNumberFormat="1" applyFont="1" applyFill="1" applyBorder="1" applyAlignment="1">
      <alignment horizontal="right"/>
    </xf>
    <xf numFmtId="4" fontId="16" fillId="10" borderId="4" xfId="0" applyNumberFormat="1" applyFont="1" applyFill="1" applyBorder="1" applyAlignment="1">
      <alignment horizontal="right"/>
    </xf>
    <xf numFmtId="0" fontId="16" fillId="16" borderId="3" xfId="0" applyFont="1" applyFill="1" applyBorder="1" applyAlignment="1">
      <alignment horizontal="left"/>
    </xf>
    <xf numFmtId="4" fontId="16" fillId="16" borderId="1" xfId="0" applyNumberFormat="1" applyFont="1" applyFill="1" applyBorder="1" applyAlignment="1">
      <alignment horizontal="right"/>
    </xf>
    <xf numFmtId="4" fontId="16" fillId="16" borderId="4" xfId="0" applyNumberFormat="1" applyFont="1" applyFill="1" applyBorder="1" applyAlignment="1">
      <alignment horizontal="right"/>
    </xf>
    <xf numFmtId="4" fontId="16" fillId="5" borderId="1" xfId="0" applyNumberFormat="1" applyFont="1" applyFill="1" applyBorder="1"/>
    <xf numFmtId="4" fontId="16" fillId="5" borderId="4" xfId="0" applyNumberFormat="1" applyFont="1" applyFill="1" applyBorder="1"/>
    <xf numFmtId="0" fontId="20" fillId="5" borderId="3" xfId="0" applyFont="1" applyFill="1" applyBorder="1" applyAlignment="1">
      <alignment horizontal="left" shrinkToFit="1"/>
    </xf>
    <xf numFmtId="0" fontId="22" fillId="5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14" fontId="34" fillId="2" borderId="0" xfId="0" applyNumberFormat="1" applyFont="1" applyFill="1"/>
  </cellXfs>
  <cellStyles count="4">
    <cellStyle name="Hiperveza" xfId="2" builtinId="8"/>
    <cellStyle name="Normal 2" xfId="1" xr:uid="{DDDD2A9F-62F3-4B89-91B4-6EC1EB56B960}"/>
    <cellStyle name="Normalno" xfId="0" builtinId="0"/>
    <cellStyle name="Normalno 4" xfId="3" xr:uid="{3E959C84-9040-434E-8140-8C3181782D17}"/>
  </cellStyles>
  <dxfs count="0"/>
  <tableStyles count="0" defaultTableStyle="TableStyleMedium2" defaultPivotStyle="PivotStyleLight16"/>
  <colors>
    <mruColors>
      <color rgb="FFFC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ferdinandovac.hr.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59"/>
  <sheetViews>
    <sheetView tabSelected="1" workbookViewId="0">
      <selection activeCell="A15" sqref="A15"/>
    </sheetView>
  </sheetViews>
  <sheetFormatPr defaultRowHeight="15" x14ac:dyDescent="0.25"/>
  <cols>
    <col min="1" max="1" width="3.7109375" customWidth="1"/>
    <col min="6" max="6" width="14.7109375" customWidth="1"/>
    <col min="7" max="8" width="17.7109375" customWidth="1"/>
    <col min="9" max="9" width="18.5703125" customWidth="1"/>
    <col min="10" max="10" width="19" customWidth="1"/>
  </cols>
  <sheetData>
    <row r="3" spans="1:12" x14ac:dyDescent="0.25">
      <c r="A3" t="s">
        <v>281</v>
      </c>
    </row>
    <row r="4" spans="1:12" x14ac:dyDescent="0.25">
      <c r="A4" t="s">
        <v>307</v>
      </c>
    </row>
    <row r="5" spans="1:12" x14ac:dyDescent="0.25">
      <c r="A5" s="252" t="s">
        <v>314</v>
      </c>
      <c r="B5" s="253"/>
      <c r="C5" s="253"/>
      <c r="D5" s="253"/>
      <c r="E5" s="253"/>
      <c r="F5" s="253"/>
      <c r="G5" s="253"/>
      <c r="H5" s="253"/>
    </row>
    <row r="8" spans="1:12" ht="42" customHeight="1" x14ac:dyDescent="0.25">
      <c r="A8" s="266" t="s">
        <v>282</v>
      </c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</row>
    <row r="9" spans="1:12" ht="18" customHeight="1" x14ac:dyDescent="0.25">
      <c r="B9" s="5"/>
      <c r="C9" s="5"/>
      <c r="D9" s="5"/>
      <c r="E9" s="5"/>
      <c r="F9" s="5"/>
      <c r="G9" s="5"/>
      <c r="H9" s="5"/>
      <c r="I9" s="5"/>
    </row>
    <row r="10" spans="1:12" ht="15.75" customHeight="1" x14ac:dyDescent="0.25">
      <c r="A10" s="266" t="s">
        <v>22</v>
      </c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</row>
    <row r="11" spans="1:12" ht="15.75" customHeight="1" x14ac:dyDescent="0.25">
      <c r="A11" s="205"/>
      <c r="B11" s="205"/>
      <c r="C11" s="205"/>
      <c r="D11" s="205"/>
      <c r="E11" s="205"/>
      <c r="F11" s="205"/>
      <c r="G11" s="205"/>
      <c r="H11" s="205"/>
      <c r="I11" s="205"/>
    </row>
    <row r="12" spans="1:12" ht="15.75" customHeight="1" x14ac:dyDescent="0.25">
      <c r="A12" s="267" t="s">
        <v>287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</row>
    <row r="13" spans="1:12" ht="18" x14ac:dyDescent="0.25">
      <c r="B13" s="5"/>
      <c r="C13" s="5"/>
      <c r="D13" s="5"/>
      <c r="E13" s="5"/>
      <c r="F13" s="5"/>
      <c r="G13" s="5"/>
      <c r="H13" s="5"/>
      <c r="I13" s="5"/>
    </row>
    <row r="14" spans="1:12" ht="18" customHeight="1" x14ac:dyDescent="0.25">
      <c r="A14" t="s">
        <v>316</v>
      </c>
    </row>
    <row r="15" spans="1:12" ht="18" customHeight="1" x14ac:dyDescent="0.25">
      <c r="A15" t="s">
        <v>283</v>
      </c>
    </row>
    <row r="16" spans="1:12" ht="18" customHeight="1" x14ac:dyDescent="0.25"/>
    <row r="17" spans="1:12" s="196" customFormat="1" ht="18" customHeight="1" x14ac:dyDescent="0.25"/>
    <row r="18" spans="1:12" ht="18" customHeight="1" x14ac:dyDescent="0.25">
      <c r="A18" s="266" t="s">
        <v>30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</row>
    <row r="19" spans="1:12" ht="18" x14ac:dyDescent="0.25">
      <c r="B19" s="1"/>
      <c r="C19" s="2"/>
      <c r="D19" s="2"/>
      <c r="E19" s="2"/>
      <c r="F19" s="6"/>
      <c r="G19" s="6"/>
      <c r="H19" s="6"/>
      <c r="I19" s="7"/>
    </row>
    <row r="20" spans="1:12" ht="34.5" customHeight="1" x14ac:dyDescent="0.25">
      <c r="C20" s="20"/>
      <c r="D20" s="21"/>
      <c r="E20" s="21"/>
      <c r="F20" s="22"/>
      <c r="G20" s="23"/>
      <c r="H20" s="4" t="s">
        <v>286</v>
      </c>
      <c r="I20" s="4" t="s">
        <v>284</v>
      </c>
      <c r="J20" s="4" t="s">
        <v>285</v>
      </c>
    </row>
    <row r="21" spans="1:12" x14ac:dyDescent="0.25">
      <c r="C21" s="255" t="s">
        <v>0</v>
      </c>
      <c r="D21" s="256"/>
      <c r="E21" s="256"/>
      <c r="F21" s="256"/>
      <c r="G21" s="257"/>
      <c r="H21" s="153">
        <f>H22+H23</f>
        <v>266788.11</v>
      </c>
      <c r="I21" s="153">
        <f>I22+I23</f>
        <v>20431.849999999999</v>
      </c>
      <c r="J21" s="153">
        <f>J22</f>
        <v>287219.95999999996</v>
      </c>
    </row>
    <row r="22" spans="1:12" x14ac:dyDescent="0.25">
      <c r="C22" s="265" t="s">
        <v>141</v>
      </c>
      <c r="D22" s="264"/>
      <c r="E22" s="264"/>
      <c r="F22" s="264"/>
      <c r="G22" s="261"/>
      <c r="H22" s="197">
        <v>266788.11</v>
      </c>
      <c r="I22" s="150">
        <v>20431.849999999999</v>
      </c>
      <c r="J22" s="30">
        <f>H22+I22</f>
        <v>287219.95999999996</v>
      </c>
    </row>
    <row r="23" spans="1:12" ht="15" customHeight="1" x14ac:dyDescent="0.25">
      <c r="C23" s="260" t="s">
        <v>140</v>
      </c>
      <c r="D23" s="261"/>
      <c r="E23" s="261"/>
      <c r="F23" s="261"/>
      <c r="G23" s="261"/>
      <c r="H23" s="150"/>
      <c r="I23" s="150"/>
      <c r="J23" s="30"/>
    </row>
    <row r="24" spans="1:12" x14ac:dyDescent="0.25">
      <c r="C24" s="26" t="s">
        <v>1</v>
      </c>
      <c r="D24" s="27"/>
      <c r="E24" s="27"/>
      <c r="F24" s="27"/>
      <c r="G24" s="27"/>
      <c r="H24" s="153">
        <f>H25+H26</f>
        <v>268381</v>
      </c>
      <c r="I24" s="153">
        <f>I25+I26</f>
        <v>14820</v>
      </c>
      <c r="J24" s="153">
        <f t="shared" ref="J24" si="0">J25+J26</f>
        <v>283201</v>
      </c>
    </row>
    <row r="25" spans="1:12" x14ac:dyDescent="0.25">
      <c r="C25" s="263" t="s">
        <v>142</v>
      </c>
      <c r="D25" s="264"/>
      <c r="E25" s="264"/>
      <c r="F25" s="264"/>
      <c r="G25" s="264"/>
      <c r="H25" s="198">
        <v>266281</v>
      </c>
      <c r="I25" s="151">
        <v>11120</v>
      </c>
      <c r="J25" s="30">
        <f>H25+I25</f>
        <v>277401</v>
      </c>
    </row>
    <row r="26" spans="1:12" ht="15" customHeight="1" x14ac:dyDescent="0.25">
      <c r="C26" s="260" t="s">
        <v>143</v>
      </c>
      <c r="D26" s="261"/>
      <c r="E26" s="261"/>
      <c r="F26" s="261"/>
      <c r="G26" s="261"/>
      <c r="H26" s="197">
        <v>2100</v>
      </c>
      <c r="I26" s="150">
        <v>3700</v>
      </c>
      <c r="J26" s="30">
        <f>H26+I26</f>
        <v>5800</v>
      </c>
    </row>
    <row r="27" spans="1:12" x14ac:dyDescent="0.25">
      <c r="C27" s="262" t="s">
        <v>2</v>
      </c>
      <c r="D27" s="256"/>
      <c r="E27" s="256"/>
      <c r="F27" s="256"/>
      <c r="G27" s="256"/>
      <c r="H27" s="155">
        <f>H21-H24</f>
        <v>-1592.890000000014</v>
      </c>
      <c r="I27" s="155">
        <f t="shared" ref="I27:J27" si="1">I21-I24</f>
        <v>5611.8499999999985</v>
      </c>
      <c r="J27" s="155">
        <f t="shared" si="1"/>
        <v>4018.9599999999627</v>
      </c>
    </row>
    <row r="28" spans="1:12" ht="18" x14ac:dyDescent="0.25">
      <c r="B28" s="5"/>
      <c r="C28" s="8"/>
      <c r="D28" s="8"/>
      <c r="E28" s="8"/>
      <c r="F28" s="8"/>
      <c r="G28" s="8"/>
      <c r="H28" s="8"/>
      <c r="I28" s="3"/>
    </row>
    <row r="29" spans="1:12" ht="18" x14ac:dyDescent="0.25">
      <c r="B29" s="5"/>
      <c r="C29" s="8"/>
      <c r="D29" s="8"/>
      <c r="E29" s="8"/>
      <c r="F29" s="8"/>
      <c r="G29" s="8"/>
      <c r="H29" s="8"/>
      <c r="I29" s="3"/>
    </row>
    <row r="30" spans="1:12" ht="18" x14ac:dyDescent="0.25">
      <c r="B30" s="5"/>
      <c r="C30" s="8"/>
      <c r="D30" s="8"/>
      <c r="E30" s="8"/>
      <c r="F30" s="8"/>
      <c r="G30" s="8"/>
      <c r="H30" s="8"/>
      <c r="I30" s="3"/>
    </row>
    <row r="31" spans="1:12" ht="18" x14ac:dyDescent="0.25">
      <c r="B31" s="5"/>
      <c r="C31" s="8"/>
      <c r="D31" s="8"/>
      <c r="E31" s="8"/>
      <c r="F31" s="8"/>
      <c r="G31" s="8"/>
      <c r="H31" s="8"/>
      <c r="I31" s="3"/>
    </row>
    <row r="32" spans="1:12" ht="18" x14ac:dyDescent="0.25">
      <c r="B32" s="5"/>
      <c r="C32" s="8"/>
      <c r="D32" s="8"/>
      <c r="E32" s="8"/>
      <c r="F32" s="8"/>
      <c r="G32" s="8"/>
      <c r="H32" s="8"/>
      <c r="I32" s="3"/>
    </row>
    <row r="33" spans="1:12" ht="18" x14ac:dyDescent="0.25">
      <c r="B33" s="5"/>
      <c r="C33" s="8"/>
      <c r="D33" s="8"/>
      <c r="E33" s="8"/>
      <c r="F33" s="8"/>
      <c r="G33" s="8"/>
      <c r="H33" s="8"/>
      <c r="I33" s="3"/>
    </row>
    <row r="34" spans="1:12" ht="18" x14ac:dyDescent="0.25">
      <c r="B34" s="5"/>
      <c r="C34" s="8"/>
      <c r="D34" s="8"/>
      <c r="E34" s="8"/>
      <c r="F34" s="8"/>
      <c r="G34" s="8"/>
      <c r="H34" s="8"/>
      <c r="I34" s="3"/>
    </row>
    <row r="35" spans="1:12" ht="18" customHeight="1" x14ac:dyDescent="0.25">
      <c r="A35" s="266" t="s">
        <v>31</v>
      </c>
      <c r="B35" s="266"/>
      <c r="C35" s="266"/>
      <c r="D35" s="266"/>
      <c r="E35" s="266"/>
      <c r="F35" s="266"/>
      <c r="G35" s="266"/>
      <c r="H35" s="266"/>
      <c r="I35" s="266"/>
      <c r="J35" s="266"/>
      <c r="K35" s="266"/>
      <c r="L35" s="266"/>
    </row>
    <row r="36" spans="1:12" ht="18" x14ac:dyDescent="0.25">
      <c r="B36" s="5"/>
      <c r="C36" s="8"/>
      <c r="D36" s="8"/>
      <c r="E36" s="8"/>
      <c r="F36" s="8"/>
      <c r="G36" s="8"/>
      <c r="H36" s="8"/>
      <c r="I36" s="3"/>
    </row>
    <row r="37" spans="1:12" ht="25.5" x14ac:dyDescent="0.25">
      <c r="C37" s="20"/>
      <c r="D37" s="21"/>
      <c r="E37" s="21"/>
      <c r="F37" s="22"/>
      <c r="G37" s="23"/>
      <c r="H37" s="4" t="s">
        <v>286</v>
      </c>
      <c r="I37" s="4" t="s">
        <v>284</v>
      </c>
      <c r="J37" s="4" t="s">
        <v>285</v>
      </c>
    </row>
    <row r="38" spans="1:12" ht="15.75" customHeight="1" x14ac:dyDescent="0.25">
      <c r="C38" s="265" t="s">
        <v>144</v>
      </c>
      <c r="D38" s="268"/>
      <c r="E38" s="268"/>
      <c r="F38" s="268"/>
      <c r="G38" s="268"/>
      <c r="H38" s="149"/>
      <c r="I38" s="149"/>
      <c r="J38" s="25"/>
    </row>
    <row r="39" spans="1:12" ht="15" customHeight="1" x14ac:dyDescent="0.25">
      <c r="C39" s="265" t="s">
        <v>145</v>
      </c>
      <c r="D39" s="264"/>
      <c r="E39" s="264"/>
      <c r="F39" s="264"/>
      <c r="G39" s="264"/>
      <c r="H39" s="147"/>
      <c r="I39" s="147"/>
      <c r="J39" s="25"/>
    </row>
    <row r="40" spans="1:12" x14ac:dyDescent="0.25">
      <c r="C40" s="262" t="s">
        <v>4</v>
      </c>
      <c r="D40" s="256"/>
      <c r="E40" s="256"/>
      <c r="F40" s="256"/>
      <c r="G40" s="256"/>
      <c r="H40" s="148"/>
      <c r="I40" s="148"/>
      <c r="J40" s="24">
        <v>0</v>
      </c>
    </row>
    <row r="41" spans="1:12" x14ac:dyDescent="0.25">
      <c r="C41" s="262" t="s">
        <v>5</v>
      </c>
      <c r="D41" s="256"/>
      <c r="E41" s="256"/>
      <c r="F41" s="256"/>
      <c r="G41" s="256"/>
      <c r="H41" s="148"/>
      <c r="I41" s="148"/>
      <c r="J41" s="29"/>
    </row>
    <row r="42" spans="1:12" x14ac:dyDescent="0.25">
      <c r="B42" s="130"/>
      <c r="C42" s="131"/>
      <c r="D42" s="131"/>
      <c r="E42" s="131"/>
      <c r="F42" s="131"/>
      <c r="G42" s="131"/>
      <c r="H42" s="131"/>
      <c r="I42" s="132"/>
    </row>
    <row r="43" spans="1:12" x14ac:dyDescent="0.25">
      <c r="B43" s="130"/>
      <c r="C43" s="131"/>
      <c r="D43" s="131"/>
      <c r="E43" s="131"/>
      <c r="F43" s="131"/>
      <c r="G43" s="131"/>
      <c r="H43" s="131"/>
      <c r="I43" s="132"/>
    </row>
    <row r="44" spans="1:12" x14ac:dyDescent="0.25">
      <c r="B44" s="130"/>
      <c r="C44" s="131"/>
      <c r="D44" s="131"/>
      <c r="E44" s="131"/>
      <c r="F44" s="131"/>
      <c r="G44" s="131"/>
      <c r="H44" s="131"/>
      <c r="I44" s="132"/>
    </row>
    <row r="45" spans="1:12" ht="18" customHeight="1" x14ac:dyDescent="0.25">
      <c r="A45" s="266" t="s">
        <v>146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6"/>
      <c r="L45" s="266"/>
    </row>
    <row r="46" spans="1:12" ht="18" x14ac:dyDescent="0.25">
      <c r="B46" s="17"/>
      <c r="C46" s="8"/>
      <c r="D46" s="8"/>
      <c r="E46" s="8"/>
      <c r="F46" s="8"/>
      <c r="G46" s="8"/>
      <c r="H46" s="8"/>
      <c r="I46" s="3"/>
    </row>
    <row r="47" spans="1:12" ht="25.5" x14ac:dyDescent="0.25">
      <c r="C47" s="20"/>
      <c r="D47" s="21"/>
      <c r="E47" s="21"/>
      <c r="F47" s="22"/>
      <c r="G47" s="23"/>
      <c r="H47" s="4" t="s">
        <v>286</v>
      </c>
      <c r="I47" s="4" t="s">
        <v>284</v>
      </c>
      <c r="J47" s="4" t="s">
        <v>285</v>
      </c>
    </row>
    <row r="48" spans="1:12" ht="15" customHeight="1" x14ac:dyDescent="0.25">
      <c r="C48" s="258" t="s">
        <v>147</v>
      </c>
      <c r="D48" s="270"/>
      <c r="E48" s="270"/>
      <c r="F48" s="270"/>
      <c r="G48" s="270"/>
      <c r="H48" s="157">
        <v>1592.89</v>
      </c>
      <c r="I48" s="157">
        <v>-5611.85</v>
      </c>
      <c r="J48" s="237">
        <f>H48+I48</f>
        <v>-4018.96</v>
      </c>
    </row>
    <row r="49" spans="1:12" ht="15" customHeight="1" x14ac:dyDescent="0.25">
      <c r="C49" s="262" t="s">
        <v>148</v>
      </c>
      <c r="D49" s="256"/>
      <c r="E49" s="256"/>
      <c r="F49" s="256"/>
      <c r="G49" s="256"/>
      <c r="H49" s="152"/>
      <c r="I49" s="152"/>
      <c r="J49" s="238"/>
    </row>
    <row r="50" spans="1:12" ht="45" customHeight="1" x14ac:dyDescent="0.25">
      <c r="C50" s="255" t="s">
        <v>149</v>
      </c>
      <c r="D50" s="269"/>
      <c r="E50" s="269"/>
      <c r="F50" s="269"/>
      <c r="G50" s="269"/>
      <c r="H50" s="154">
        <v>0</v>
      </c>
      <c r="I50" s="154">
        <f>I27+I40+I48</f>
        <v>0</v>
      </c>
      <c r="J50" s="154">
        <f>J27+J40+J48</f>
        <v>-3.7289282772690058E-11</v>
      </c>
    </row>
    <row r="51" spans="1:12" ht="45" customHeight="1" x14ac:dyDescent="0.25">
      <c r="B51" s="133"/>
      <c r="C51" s="133"/>
      <c r="D51" s="133"/>
      <c r="E51" s="133"/>
      <c r="F51" s="133"/>
      <c r="G51" s="133"/>
      <c r="H51" s="133"/>
      <c r="I51" s="134"/>
    </row>
    <row r="53" spans="1:12" ht="15.75" customHeight="1" x14ac:dyDescent="0.25">
      <c r="A53" s="271" t="s">
        <v>150</v>
      </c>
      <c r="B53" s="271"/>
      <c r="C53" s="271"/>
      <c r="D53" s="271"/>
      <c r="E53" s="271"/>
      <c r="F53" s="271"/>
      <c r="G53" s="271"/>
      <c r="H53" s="271"/>
      <c r="I53" s="271"/>
      <c r="J53" s="271"/>
      <c r="K53" s="271"/>
      <c r="L53" s="271"/>
    </row>
    <row r="54" spans="1:12" ht="18" x14ac:dyDescent="0.25">
      <c r="B54" s="120"/>
      <c r="C54" s="121"/>
      <c r="D54" s="121"/>
      <c r="E54" s="121"/>
      <c r="F54" s="121"/>
      <c r="G54" s="121"/>
      <c r="H54" s="121"/>
      <c r="I54" s="122"/>
    </row>
    <row r="55" spans="1:12" ht="25.5" x14ac:dyDescent="0.25">
      <c r="C55" s="123"/>
      <c r="D55" s="124"/>
      <c r="E55" s="124"/>
      <c r="F55" s="125"/>
      <c r="G55" s="126"/>
      <c r="H55" s="4" t="s">
        <v>286</v>
      </c>
      <c r="I55" s="4" t="s">
        <v>284</v>
      </c>
      <c r="J55" s="4" t="s">
        <v>285</v>
      </c>
    </row>
    <row r="56" spans="1:12" x14ac:dyDescent="0.25">
      <c r="C56" s="258" t="s">
        <v>147</v>
      </c>
      <c r="D56" s="270"/>
      <c r="E56" s="270"/>
      <c r="F56" s="270"/>
      <c r="G56" s="270"/>
      <c r="H56" s="38"/>
      <c r="I56" s="38"/>
      <c r="J56" s="239"/>
    </row>
    <row r="57" spans="1:12" ht="28.5" customHeight="1" x14ac:dyDescent="0.25">
      <c r="C57" s="258" t="s">
        <v>3</v>
      </c>
      <c r="D57" s="270"/>
      <c r="E57" s="270"/>
      <c r="F57" s="270"/>
      <c r="G57" s="270"/>
      <c r="H57" s="38"/>
      <c r="I57" s="38"/>
      <c r="J57" s="239">
        <v>0</v>
      </c>
    </row>
    <row r="58" spans="1:12" x14ac:dyDescent="0.25">
      <c r="C58" s="258" t="s">
        <v>151</v>
      </c>
      <c r="D58" s="259"/>
      <c r="E58" s="259"/>
      <c r="F58" s="259"/>
      <c r="G58" s="259"/>
      <c r="H58" s="156"/>
      <c r="I58" s="156"/>
      <c r="J58" s="239">
        <v>0</v>
      </c>
    </row>
    <row r="59" spans="1:12" ht="15" customHeight="1" x14ac:dyDescent="0.25">
      <c r="C59" s="262" t="s">
        <v>148</v>
      </c>
      <c r="D59" s="256"/>
      <c r="E59" s="256"/>
      <c r="F59" s="256"/>
      <c r="G59" s="256"/>
      <c r="H59" s="148"/>
      <c r="I59" s="148"/>
      <c r="J59" s="240">
        <f t="shared" ref="J59" si="2">J56-J57+J58</f>
        <v>0</v>
      </c>
    </row>
  </sheetData>
  <mergeCells count="24">
    <mergeCell ref="A8:L8"/>
    <mergeCell ref="A18:L18"/>
    <mergeCell ref="A10:L10"/>
    <mergeCell ref="A12:L12"/>
    <mergeCell ref="C59:G59"/>
    <mergeCell ref="C38:G38"/>
    <mergeCell ref="C39:G39"/>
    <mergeCell ref="C40:G40"/>
    <mergeCell ref="C41:G41"/>
    <mergeCell ref="C50:G50"/>
    <mergeCell ref="C56:G56"/>
    <mergeCell ref="C57:G57"/>
    <mergeCell ref="C48:G48"/>
    <mergeCell ref="C49:G49"/>
    <mergeCell ref="A45:L45"/>
    <mergeCell ref="A53:L53"/>
    <mergeCell ref="C21:G21"/>
    <mergeCell ref="C58:G58"/>
    <mergeCell ref="C26:G26"/>
    <mergeCell ref="C27:G27"/>
    <mergeCell ref="C25:G25"/>
    <mergeCell ref="C22:G22"/>
    <mergeCell ref="C23:G23"/>
    <mergeCell ref="A35:L35"/>
  </mergeCells>
  <pageMargins left="0.31496062992125984" right="0.31496062992125984" top="0.15748031496062992" bottom="0.15748031496062992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5"/>
  <sheetViews>
    <sheetView topLeftCell="A7" workbookViewId="0">
      <selection activeCell="N19" sqref="N19"/>
    </sheetView>
  </sheetViews>
  <sheetFormatPr defaultRowHeight="15" x14ac:dyDescent="0.25"/>
  <cols>
    <col min="1" max="1" width="1.85546875" customWidth="1"/>
    <col min="2" max="2" width="7.140625" customWidth="1"/>
    <col min="3" max="3" width="8.140625" customWidth="1"/>
    <col min="4" max="4" width="10.140625" customWidth="1"/>
    <col min="5" max="5" width="34" customWidth="1"/>
    <col min="6" max="8" width="18.85546875" customWidth="1"/>
  </cols>
  <sheetData>
    <row r="1" spans="1:10" ht="18" x14ac:dyDescent="0.25">
      <c r="B1" s="5"/>
      <c r="C1" s="5"/>
      <c r="D1" s="5"/>
      <c r="E1" s="5"/>
      <c r="F1" s="5"/>
      <c r="G1" s="5"/>
    </row>
    <row r="2" spans="1:10" ht="15.75" customHeight="1" x14ac:dyDescent="0.25">
      <c r="A2" s="267" t="s">
        <v>152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0" ht="15.75" customHeight="1" x14ac:dyDescent="0.25">
      <c r="A3" s="221"/>
      <c r="B3" s="221"/>
      <c r="C3" s="221"/>
      <c r="D3" s="221"/>
      <c r="E3" s="221"/>
      <c r="F3" s="221"/>
      <c r="G3" s="221"/>
      <c r="H3" s="221"/>
      <c r="I3" s="221"/>
      <c r="J3" s="221"/>
    </row>
    <row r="4" spans="1:10" ht="15.75" customHeight="1" x14ac:dyDescent="0.25">
      <c r="A4" s="267" t="s">
        <v>288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0" ht="15.75" customHeight="1" x14ac:dyDescent="0.25">
      <c r="A5" s="221"/>
      <c r="B5" s="221"/>
      <c r="C5" s="221"/>
      <c r="D5" s="221"/>
      <c r="E5" s="221"/>
      <c r="F5" s="221"/>
      <c r="G5" s="221"/>
      <c r="H5" s="221"/>
      <c r="I5" s="221"/>
      <c r="J5" s="221"/>
    </row>
    <row r="6" spans="1:10" ht="15.75" customHeight="1" x14ac:dyDescent="0.25">
      <c r="A6" s="211"/>
      <c r="B6" s="209" t="s">
        <v>309</v>
      </c>
      <c r="C6" s="209"/>
      <c r="D6" s="209"/>
      <c r="E6" s="209"/>
      <c r="F6" s="221"/>
      <c r="G6" s="221"/>
      <c r="H6" s="221"/>
      <c r="I6" s="221"/>
      <c r="J6" s="221"/>
    </row>
    <row r="7" spans="1:10" ht="15.75" customHeight="1" x14ac:dyDescent="0.25">
      <c r="A7" s="210"/>
      <c r="B7" s="210"/>
      <c r="C7" s="210"/>
      <c r="D7" s="210"/>
      <c r="E7" s="210"/>
      <c r="F7" s="205"/>
      <c r="G7" s="205"/>
      <c r="H7" s="205"/>
      <c r="I7" s="205"/>
      <c r="J7" s="205"/>
    </row>
    <row r="8" spans="1:10" ht="33" customHeight="1" x14ac:dyDescent="0.25">
      <c r="C8" s="16" t="s">
        <v>7</v>
      </c>
      <c r="D8" s="15" t="s">
        <v>8</v>
      </c>
      <c r="E8" s="15" t="s">
        <v>6</v>
      </c>
      <c r="F8" s="16" t="s">
        <v>286</v>
      </c>
      <c r="G8" s="16" t="s">
        <v>284</v>
      </c>
      <c r="H8" s="16" t="s">
        <v>285</v>
      </c>
    </row>
    <row r="9" spans="1:10" ht="21" customHeight="1" x14ac:dyDescent="0.25">
      <c r="C9" s="199"/>
      <c r="D9" s="200"/>
      <c r="E9" s="201" t="s">
        <v>154</v>
      </c>
      <c r="F9" s="202">
        <f>F11</f>
        <v>266788.11</v>
      </c>
      <c r="G9" s="202">
        <f>G11</f>
        <v>20431.849999999999</v>
      </c>
      <c r="H9" s="202">
        <f t="shared" ref="H9" si="0">H11</f>
        <v>287219.95999999996</v>
      </c>
    </row>
    <row r="10" spans="1:10" x14ac:dyDescent="0.25">
      <c r="C10" s="39"/>
      <c r="D10" s="40"/>
      <c r="E10" s="204"/>
      <c r="F10" s="163"/>
      <c r="G10" s="163"/>
      <c r="H10" s="163"/>
    </row>
    <row r="11" spans="1:10" ht="19.5" customHeight="1" x14ac:dyDescent="0.25">
      <c r="C11" s="203">
        <v>6</v>
      </c>
      <c r="D11" s="203"/>
      <c r="E11" s="203" t="s">
        <v>10</v>
      </c>
      <c r="F11" s="154">
        <f>F13+F15+F17+F19</f>
        <v>266788.11</v>
      </c>
      <c r="G11" s="154">
        <f>G13+G15+G17+G19</f>
        <v>20431.849999999999</v>
      </c>
      <c r="H11" s="154">
        <f>H13+H15+H17+H19</f>
        <v>287219.95999999996</v>
      </c>
    </row>
    <row r="12" spans="1:10" ht="15.75" customHeight="1" x14ac:dyDescent="0.25">
      <c r="C12" s="9"/>
      <c r="D12" s="9"/>
      <c r="E12" s="9"/>
      <c r="F12" s="158"/>
      <c r="G12" s="158"/>
      <c r="H12" s="28"/>
    </row>
    <row r="13" spans="1:10" ht="25.5" customHeight="1" x14ac:dyDescent="0.25">
      <c r="C13" s="9"/>
      <c r="D13" s="13">
        <v>63</v>
      </c>
      <c r="E13" s="13" t="s">
        <v>32</v>
      </c>
      <c r="F13" s="177">
        <v>486</v>
      </c>
      <c r="G13" s="177"/>
      <c r="H13" s="34">
        <f>F13+G13</f>
        <v>486</v>
      </c>
    </row>
    <row r="14" spans="1:10" x14ac:dyDescent="0.25">
      <c r="C14" s="9"/>
      <c r="D14" s="13"/>
      <c r="E14" s="13"/>
      <c r="F14" s="159"/>
      <c r="G14" s="159"/>
      <c r="H14" s="34"/>
    </row>
    <row r="15" spans="1:10" ht="42.75" customHeight="1" x14ac:dyDescent="0.25">
      <c r="C15" s="31"/>
      <c r="D15" s="31">
        <v>65</v>
      </c>
      <c r="E15" s="33" t="s">
        <v>34</v>
      </c>
      <c r="F15" s="178">
        <v>31847</v>
      </c>
      <c r="G15" s="178"/>
      <c r="H15" s="34">
        <f t="shared" ref="H15:H19" si="1">F15+G15</f>
        <v>31847</v>
      </c>
    </row>
    <row r="16" spans="1:10" x14ac:dyDescent="0.25">
      <c r="C16" s="31"/>
      <c r="D16" s="31"/>
      <c r="E16" s="33"/>
      <c r="F16" s="161"/>
      <c r="G16" s="161"/>
      <c r="H16" s="34"/>
    </row>
    <row r="17" spans="1:10" ht="42.75" customHeight="1" x14ac:dyDescent="0.25">
      <c r="C17" s="31"/>
      <c r="D17" s="31">
        <v>66</v>
      </c>
      <c r="E17" s="33" t="s">
        <v>270</v>
      </c>
      <c r="F17" s="178">
        <v>79</v>
      </c>
      <c r="G17" s="178">
        <v>-79</v>
      </c>
      <c r="H17" s="34">
        <f t="shared" si="1"/>
        <v>0</v>
      </c>
    </row>
    <row r="18" spans="1:10" x14ac:dyDescent="0.25">
      <c r="C18" s="31"/>
      <c r="D18" s="31"/>
      <c r="E18" s="33"/>
      <c r="F18" s="161"/>
      <c r="G18" s="161"/>
      <c r="H18" s="34"/>
    </row>
    <row r="19" spans="1:10" ht="31.5" customHeight="1" x14ac:dyDescent="0.25">
      <c r="C19" s="31"/>
      <c r="D19" s="31">
        <v>67</v>
      </c>
      <c r="E19" s="162" t="s">
        <v>35</v>
      </c>
      <c r="F19" s="179">
        <v>234376.11</v>
      </c>
      <c r="G19" s="179">
        <v>20510.849999999999</v>
      </c>
      <c r="H19" s="34">
        <f t="shared" si="1"/>
        <v>254886.96</v>
      </c>
    </row>
    <row r="31" spans="1:10" ht="15.75" customHeight="1" x14ac:dyDescent="0.25">
      <c r="A31" s="267" t="s">
        <v>153</v>
      </c>
      <c r="B31" s="267"/>
      <c r="C31" s="267"/>
      <c r="D31" s="267"/>
      <c r="E31" s="267"/>
      <c r="F31" s="267"/>
      <c r="G31" s="267"/>
      <c r="H31" s="267"/>
      <c r="I31" s="267"/>
      <c r="J31" s="267"/>
    </row>
    <row r="32" spans="1:10" ht="18" x14ac:dyDescent="0.25">
      <c r="B32" s="5"/>
      <c r="C32" s="5"/>
      <c r="D32" s="5"/>
      <c r="E32" s="5"/>
      <c r="F32" s="5"/>
      <c r="G32" s="5"/>
    </row>
    <row r="33" spans="3:8" ht="25.5" x14ac:dyDescent="0.25">
      <c r="C33" s="16" t="s">
        <v>7</v>
      </c>
      <c r="D33" s="15" t="s">
        <v>8</v>
      </c>
      <c r="E33" s="15" t="s">
        <v>12</v>
      </c>
      <c r="F33" s="16" t="s">
        <v>286</v>
      </c>
      <c r="G33" s="16" t="s">
        <v>284</v>
      </c>
      <c r="H33" s="16" t="s">
        <v>285</v>
      </c>
    </row>
    <row r="34" spans="3:8" x14ac:dyDescent="0.25">
      <c r="C34" s="199"/>
      <c r="D34" s="200"/>
      <c r="E34" s="201" t="s">
        <v>155</v>
      </c>
      <c r="F34" s="202">
        <f>F36+F44</f>
        <v>268381</v>
      </c>
      <c r="G34" s="202">
        <f t="shared" ref="G34:H34" si="2">G36+G44</f>
        <v>14820</v>
      </c>
      <c r="H34" s="202">
        <f t="shared" si="2"/>
        <v>283201</v>
      </c>
    </row>
    <row r="35" spans="3:8" x14ac:dyDescent="0.25">
      <c r="C35" s="39"/>
      <c r="D35" s="40"/>
      <c r="E35" s="40"/>
      <c r="F35" s="163"/>
      <c r="G35" s="163"/>
      <c r="H35" s="164"/>
    </row>
    <row r="36" spans="3:8" ht="15.75" customHeight="1" x14ac:dyDescent="0.25">
      <c r="C36" s="203">
        <v>3</v>
      </c>
      <c r="D36" s="203"/>
      <c r="E36" s="203" t="s">
        <v>13</v>
      </c>
      <c r="F36" s="154">
        <f>F38+F40+F42</f>
        <v>266281</v>
      </c>
      <c r="G36" s="154">
        <f>G38+G40+G42</f>
        <v>11120</v>
      </c>
      <c r="H36" s="29">
        <f>H38+H40+H42</f>
        <v>277401</v>
      </c>
    </row>
    <row r="37" spans="3:8" ht="15.75" customHeight="1" x14ac:dyDescent="0.25">
      <c r="C37" s="9"/>
      <c r="D37" s="9"/>
      <c r="E37" s="9"/>
      <c r="F37" s="158"/>
      <c r="G37" s="158"/>
      <c r="H37" s="28"/>
    </row>
    <row r="38" spans="3:8" ht="15.75" customHeight="1" x14ac:dyDescent="0.25">
      <c r="C38" s="9"/>
      <c r="D38" s="13">
        <v>31</v>
      </c>
      <c r="E38" s="13" t="s">
        <v>14</v>
      </c>
      <c r="F38" s="159">
        <v>210843</v>
      </c>
      <c r="G38" s="159">
        <v>11400</v>
      </c>
      <c r="H38" s="28">
        <f>F38+G38</f>
        <v>222243</v>
      </c>
    </row>
    <row r="39" spans="3:8" x14ac:dyDescent="0.25">
      <c r="C39" s="31"/>
      <c r="D39" s="31"/>
      <c r="E39" s="32"/>
      <c r="F39" s="160"/>
      <c r="G39" s="160"/>
      <c r="H39" s="28"/>
    </row>
    <row r="40" spans="3:8" x14ac:dyDescent="0.25">
      <c r="C40" s="10"/>
      <c r="D40" s="10">
        <v>32</v>
      </c>
      <c r="E40" s="10" t="s">
        <v>25</v>
      </c>
      <c r="F40" s="165">
        <v>54670</v>
      </c>
      <c r="G40" s="165">
        <v>-520</v>
      </c>
      <c r="H40" s="28">
        <f t="shared" ref="H40:H42" si="3">F40+G40</f>
        <v>54150</v>
      </c>
    </row>
    <row r="41" spans="3:8" x14ac:dyDescent="0.25">
      <c r="C41" s="10"/>
      <c r="D41" s="10"/>
      <c r="E41" s="32"/>
      <c r="F41" s="160"/>
      <c r="G41" s="160"/>
      <c r="H41" s="28"/>
    </row>
    <row r="42" spans="3:8" x14ac:dyDescent="0.25">
      <c r="C42" s="10"/>
      <c r="D42" s="10">
        <v>34</v>
      </c>
      <c r="E42" s="10" t="s">
        <v>37</v>
      </c>
      <c r="F42" s="165">
        <v>768</v>
      </c>
      <c r="G42" s="165">
        <v>240</v>
      </c>
      <c r="H42" s="28">
        <f t="shared" si="3"/>
        <v>1008</v>
      </c>
    </row>
    <row r="43" spans="3:8" x14ac:dyDescent="0.25">
      <c r="C43" s="10"/>
      <c r="D43" s="10"/>
      <c r="E43" s="32"/>
      <c r="F43" s="160"/>
      <c r="G43" s="160"/>
      <c r="H43" s="28"/>
    </row>
    <row r="44" spans="3:8" ht="30" customHeight="1" x14ac:dyDescent="0.25">
      <c r="C44" s="12">
        <v>4</v>
      </c>
      <c r="D44" s="12"/>
      <c r="E44" s="18" t="s">
        <v>15</v>
      </c>
      <c r="F44" s="180">
        <f>F45</f>
        <v>2100</v>
      </c>
      <c r="G44" s="180">
        <f>G45</f>
        <v>3700</v>
      </c>
      <c r="H44" s="37">
        <f t="shared" ref="H44" si="4">H45</f>
        <v>5800</v>
      </c>
    </row>
    <row r="45" spans="3:8" ht="25.5" x14ac:dyDescent="0.25">
      <c r="C45" s="13"/>
      <c r="D45" s="13">
        <v>42</v>
      </c>
      <c r="E45" s="19" t="s">
        <v>38</v>
      </c>
      <c r="F45" s="159">
        <v>2100</v>
      </c>
      <c r="G45" s="159">
        <v>3700</v>
      </c>
      <c r="H45" s="28">
        <f>F45+G45</f>
        <v>5800</v>
      </c>
    </row>
  </sheetData>
  <mergeCells count="3">
    <mergeCell ref="A2:J2"/>
    <mergeCell ref="A31:J31"/>
    <mergeCell ref="A4:J4"/>
  </mergeCells>
  <pageMargins left="0.31496062992125984" right="0.31496062992125984" top="0.31496062992125984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E710-69F6-412C-921B-035829FDEC43}">
  <dimension ref="A1:K34"/>
  <sheetViews>
    <sheetView workbookViewId="0">
      <selection activeCell="J17" sqref="J17"/>
    </sheetView>
  </sheetViews>
  <sheetFormatPr defaultRowHeight="15" x14ac:dyDescent="0.25"/>
  <cols>
    <col min="3" max="3" width="28.42578125" customWidth="1"/>
    <col min="4" max="6" width="22.7109375" customWidth="1"/>
    <col min="7" max="7" width="18.85546875" customWidth="1"/>
  </cols>
  <sheetData>
    <row r="1" spans="1:11" ht="18" x14ac:dyDescent="0.25">
      <c r="C1" s="5"/>
      <c r="D1" s="5"/>
      <c r="E1" s="5"/>
      <c r="F1" s="5"/>
    </row>
    <row r="2" spans="1:11" ht="15.75" customHeight="1" x14ac:dyDescent="0.25">
      <c r="A2" s="267" t="s">
        <v>156</v>
      </c>
      <c r="B2" s="267"/>
      <c r="C2" s="267"/>
      <c r="D2" s="267"/>
      <c r="E2" s="267"/>
      <c r="F2" s="267"/>
      <c r="G2" s="267"/>
      <c r="H2" s="205"/>
      <c r="I2" s="207"/>
      <c r="J2" s="207"/>
      <c r="K2" s="207"/>
    </row>
    <row r="3" spans="1:11" ht="15.75" customHeight="1" x14ac:dyDescent="0.25">
      <c r="A3" s="220"/>
      <c r="B3" s="221"/>
      <c r="C3" s="221"/>
      <c r="D3" s="221"/>
      <c r="E3" s="221"/>
      <c r="F3" s="221"/>
      <c r="G3" s="221"/>
    </row>
    <row r="4" spans="1:11" ht="15.75" customHeight="1" x14ac:dyDescent="0.25">
      <c r="A4" s="267" t="s">
        <v>289</v>
      </c>
      <c r="B4" s="267"/>
      <c r="C4" s="267"/>
      <c r="D4" s="267"/>
      <c r="E4" s="267"/>
      <c r="F4" s="267"/>
      <c r="G4" s="267"/>
      <c r="H4" s="205"/>
      <c r="I4" s="205"/>
      <c r="J4" s="205"/>
      <c r="K4" s="205"/>
    </row>
    <row r="5" spans="1:11" ht="15.75" customHeight="1" x14ac:dyDescent="0.25">
      <c r="A5" s="220"/>
      <c r="B5" s="221"/>
      <c r="C5" s="221"/>
      <c r="D5" s="221"/>
      <c r="E5" s="221"/>
      <c r="F5" s="221"/>
      <c r="G5" s="221"/>
    </row>
    <row r="6" spans="1:11" ht="15.75" customHeight="1" x14ac:dyDescent="0.25">
      <c r="A6" s="272" t="s">
        <v>291</v>
      </c>
      <c r="B6" s="272"/>
      <c r="C6" s="272"/>
      <c r="D6" s="272"/>
      <c r="E6" s="272"/>
      <c r="F6" s="272"/>
      <c r="G6" s="272"/>
      <c r="H6" s="211"/>
      <c r="I6" s="205"/>
      <c r="J6" s="205"/>
      <c r="K6" s="205"/>
    </row>
    <row r="7" spans="1:11" ht="15.75" customHeight="1" x14ac:dyDescent="0.25">
      <c r="B7" s="208"/>
      <c r="C7" s="209"/>
      <c r="D7" s="209"/>
      <c r="E7" s="209"/>
      <c r="F7" s="209"/>
      <c r="G7" s="205"/>
      <c r="H7" s="205"/>
      <c r="I7" s="205"/>
      <c r="J7" s="205"/>
      <c r="K7" s="205"/>
    </row>
    <row r="8" spans="1:11" x14ac:dyDescent="0.25">
      <c r="C8" s="16" t="s">
        <v>157</v>
      </c>
      <c r="D8" s="16" t="s">
        <v>286</v>
      </c>
      <c r="E8" s="16" t="s">
        <v>284</v>
      </c>
      <c r="F8" s="16" t="s">
        <v>285</v>
      </c>
    </row>
    <row r="9" spans="1:11" x14ac:dyDescent="0.25">
      <c r="C9" s="127" t="s">
        <v>0</v>
      </c>
      <c r="D9" s="164">
        <f>D11+D13+D15+D17+D19</f>
        <v>268381</v>
      </c>
      <c r="E9" s="164">
        <f>E11+E13+E15+E17</f>
        <v>20431.849999999999</v>
      </c>
      <c r="F9" s="164">
        <f>F11+F13+F15+F17+F19</f>
        <v>287219.95999999996</v>
      </c>
    </row>
    <row r="10" spans="1:11" x14ac:dyDescent="0.25">
      <c r="C10" s="127"/>
      <c r="D10" s="164"/>
      <c r="E10" s="164"/>
      <c r="F10" s="41"/>
    </row>
    <row r="11" spans="1:11" x14ac:dyDescent="0.25">
      <c r="C11" s="18" t="s">
        <v>261</v>
      </c>
      <c r="D11" s="181">
        <v>234376.11</v>
      </c>
      <c r="E11" s="181">
        <v>20510.849999999999</v>
      </c>
      <c r="F11" s="182">
        <f>D11+E11</f>
        <v>254886.96</v>
      </c>
    </row>
    <row r="12" spans="1:11" x14ac:dyDescent="0.25">
      <c r="C12" s="11"/>
      <c r="D12" s="166"/>
      <c r="E12" s="166"/>
      <c r="F12" s="182"/>
    </row>
    <row r="13" spans="1:11" x14ac:dyDescent="0.25">
      <c r="C13" s="18" t="s">
        <v>262</v>
      </c>
      <c r="D13" s="165">
        <v>31847</v>
      </c>
      <c r="E13" s="165"/>
      <c r="F13" s="182">
        <f t="shared" ref="F13:F17" si="0">D13+E13</f>
        <v>31847</v>
      </c>
    </row>
    <row r="14" spans="1:11" x14ac:dyDescent="0.25">
      <c r="C14" s="18"/>
      <c r="D14" s="159"/>
      <c r="E14" s="159"/>
      <c r="F14" s="182"/>
    </row>
    <row r="15" spans="1:11" x14ac:dyDescent="0.25">
      <c r="C15" s="18" t="s">
        <v>263</v>
      </c>
      <c r="D15" s="169">
        <v>486</v>
      </c>
      <c r="E15" s="169"/>
      <c r="F15" s="182">
        <f t="shared" si="0"/>
        <v>486</v>
      </c>
    </row>
    <row r="16" spans="1:11" x14ac:dyDescent="0.25">
      <c r="C16" s="18"/>
      <c r="D16" s="182"/>
      <c r="E16" s="182"/>
      <c r="F16" s="182"/>
    </row>
    <row r="17" spans="3:6" x14ac:dyDescent="0.25">
      <c r="C17" s="18" t="s">
        <v>264</v>
      </c>
      <c r="D17" s="165">
        <v>79</v>
      </c>
      <c r="E17" s="165">
        <v>-79</v>
      </c>
      <c r="F17" s="182">
        <f t="shared" si="0"/>
        <v>0</v>
      </c>
    </row>
    <row r="18" spans="3:6" x14ac:dyDescent="0.25">
      <c r="C18" s="175"/>
      <c r="D18" s="175"/>
      <c r="E18" s="175"/>
      <c r="F18" s="182"/>
    </row>
    <row r="19" spans="3:6" ht="30" x14ac:dyDescent="0.25">
      <c r="C19" s="176" t="s">
        <v>306</v>
      </c>
      <c r="D19" s="36">
        <v>1592.89</v>
      </c>
      <c r="E19" s="36">
        <v>-5611.85</v>
      </c>
      <c r="F19" s="236">
        <v>0</v>
      </c>
    </row>
    <row r="22" spans="3:6" x14ac:dyDescent="0.25">
      <c r="C22" s="267" t="s">
        <v>160</v>
      </c>
      <c r="D22" s="267"/>
      <c r="E22" s="267"/>
      <c r="F22" s="267"/>
    </row>
    <row r="23" spans="3:6" ht="18" x14ac:dyDescent="0.25">
      <c r="C23" s="5"/>
      <c r="D23" s="5"/>
      <c r="E23" s="5"/>
      <c r="F23" s="5"/>
    </row>
    <row r="24" spans="3:6" x14ac:dyDescent="0.25">
      <c r="C24" s="16" t="s">
        <v>157</v>
      </c>
      <c r="D24" s="16" t="s">
        <v>286</v>
      </c>
      <c r="E24" s="16" t="s">
        <v>284</v>
      </c>
      <c r="F24" s="16" t="s">
        <v>285</v>
      </c>
    </row>
    <row r="25" spans="3:6" x14ac:dyDescent="0.25">
      <c r="C25" s="127" t="s">
        <v>1</v>
      </c>
      <c r="D25" s="164">
        <f>D27+D29+D31+D33</f>
        <v>268381</v>
      </c>
      <c r="E25" s="164">
        <f t="shared" ref="E25:F25" si="1">E27+E29+E31+E33</f>
        <v>14820</v>
      </c>
      <c r="F25" s="164">
        <f t="shared" si="1"/>
        <v>283201</v>
      </c>
    </row>
    <row r="26" spans="3:6" x14ac:dyDescent="0.25">
      <c r="C26" s="127"/>
      <c r="D26" s="164"/>
      <c r="E26" s="164"/>
      <c r="F26" s="164"/>
    </row>
    <row r="27" spans="3:6" x14ac:dyDescent="0.25">
      <c r="C27" s="18" t="s">
        <v>261</v>
      </c>
      <c r="D27" s="181">
        <v>235969</v>
      </c>
      <c r="E27" s="181">
        <v>14899</v>
      </c>
      <c r="F27" s="28">
        <f>D27+E27</f>
        <v>250868</v>
      </c>
    </row>
    <row r="28" spans="3:6" x14ac:dyDescent="0.25">
      <c r="C28" s="11"/>
      <c r="D28" s="166"/>
      <c r="E28" s="166"/>
      <c r="F28" s="28"/>
    </row>
    <row r="29" spans="3:6" x14ac:dyDescent="0.25">
      <c r="C29" s="18" t="s">
        <v>262</v>
      </c>
      <c r="D29" s="181">
        <v>31847</v>
      </c>
      <c r="E29" s="181"/>
      <c r="F29" s="28">
        <f t="shared" ref="F29:F33" si="2">D29+E29</f>
        <v>31847</v>
      </c>
    </row>
    <row r="30" spans="3:6" x14ac:dyDescent="0.25">
      <c r="C30" s="18"/>
      <c r="D30" s="181"/>
      <c r="E30" s="181"/>
      <c r="F30" s="28"/>
    </row>
    <row r="31" spans="3:6" x14ac:dyDescent="0.25">
      <c r="C31" s="18" t="s">
        <v>263</v>
      </c>
      <c r="D31" s="181">
        <v>486</v>
      </c>
      <c r="E31" s="181"/>
      <c r="F31" s="28">
        <f t="shared" si="2"/>
        <v>486</v>
      </c>
    </row>
    <row r="32" spans="3:6" x14ac:dyDescent="0.25">
      <c r="C32" s="18"/>
      <c r="D32" s="181"/>
      <c r="E32" s="181"/>
      <c r="F32" s="28"/>
    </row>
    <row r="33" spans="3:6" x14ac:dyDescent="0.25">
      <c r="C33" s="18" t="s">
        <v>264</v>
      </c>
      <c r="D33" s="181">
        <v>79</v>
      </c>
      <c r="E33" s="181">
        <v>-79</v>
      </c>
      <c r="F33" s="28">
        <f t="shared" si="2"/>
        <v>0</v>
      </c>
    </row>
    <row r="34" spans="3:6" x14ac:dyDescent="0.25">
      <c r="C34" s="11"/>
      <c r="D34" s="166"/>
      <c r="E34" s="166"/>
      <c r="F34" s="28"/>
    </row>
  </sheetData>
  <mergeCells count="4">
    <mergeCell ref="C22:F22"/>
    <mergeCell ref="A2:G2"/>
    <mergeCell ref="A4:G4"/>
    <mergeCell ref="A6:G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workbookViewId="0">
      <selection activeCell="E22" sqref="E22"/>
    </sheetView>
  </sheetViews>
  <sheetFormatPr defaultRowHeight="15" x14ac:dyDescent="0.25"/>
  <cols>
    <col min="2" max="2" width="7.5703125" customWidth="1"/>
    <col min="3" max="3" width="37.42578125" customWidth="1"/>
    <col min="4" max="6" width="19.85546875" customWidth="1"/>
  </cols>
  <sheetData>
    <row r="1" spans="1:8" ht="18" x14ac:dyDescent="0.25">
      <c r="C1" s="5"/>
      <c r="D1" s="5"/>
      <c r="E1" s="5"/>
      <c r="F1" s="5"/>
    </row>
    <row r="2" spans="1:8" ht="15.75" customHeight="1" x14ac:dyDescent="0.25">
      <c r="A2" s="267" t="s">
        <v>16</v>
      </c>
      <c r="B2" s="267"/>
      <c r="C2" s="267"/>
      <c r="D2" s="267"/>
      <c r="E2" s="267"/>
      <c r="F2" s="267"/>
      <c r="G2" s="267"/>
      <c r="H2" s="267"/>
    </row>
    <row r="3" spans="1:8" ht="15.75" customHeight="1" x14ac:dyDescent="0.25">
      <c r="A3" s="221"/>
      <c r="B3" s="221"/>
      <c r="C3" s="221"/>
      <c r="D3" s="221"/>
      <c r="E3" s="221"/>
      <c r="F3" s="221"/>
      <c r="G3" s="221"/>
      <c r="H3" s="221"/>
    </row>
    <row r="4" spans="1:8" ht="15.75" customHeight="1" x14ac:dyDescent="0.25">
      <c r="A4" s="267" t="s">
        <v>202</v>
      </c>
      <c r="B4" s="267"/>
      <c r="C4" s="267"/>
      <c r="D4" s="267"/>
      <c r="E4" s="267"/>
      <c r="F4" s="267"/>
      <c r="G4" s="267"/>
      <c r="H4" s="267"/>
    </row>
    <row r="5" spans="1:8" ht="15.75" customHeight="1" x14ac:dyDescent="0.25">
      <c r="A5" s="221"/>
      <c r="B5" s="221"/>
      <c r="C5" s="221"/>
      <c r="D5" s="221"/>
      <c r="E5" s="221"/>
      <c r="F5" s="221"/>
      <c r="G5" s="221"/>
      <c r="H5" s="221"/>
    </row>
    <row r="6" spans="1:8" x14ac:dyDescent="0.25">
      <c r="A6" s="272" t="s">
        <v>290</v>
      </c>
      <c r="B6" s="272"/>
      <c r="C6" s="272"/>
      <c r="D6" s="272"/>
      <c r="E6" s="272"/>
      <c r="F6" s="272"/>
      <c r="G6" s="272"/>
      <c r="H6" s="272"/>
    </row>
    <row r="7" spans="1:8" x14ac:dyDescent="0.25">
      <c r="A7" s="211"/>
      <c r="B7" s="211"/>
      <c r="C7" s="211"/>
      <c r="D7" s="211"/>
      <c r="E7" s="211"/>
      <c r="F7" s="211"/>
      <c r="G7" s="211"/>
    </row>
    <row r="8" spans="1:8" ht="25.5" x14ac:dyDescent="0.25">
      <c r="C8" s="16" t="s">
        <v>17</v>
      </c>
      <c r="D8" s="16" t="s">
        <v>286</v>
      </c>
      <c r="E8" s="16" t="s">
        <v>284</v>
      </c>
      <c r="F8" s="16" t="s">
        <v>285</v>
      </c>
    </row>
    <row r="9" spans="1:8" ht="15.75" customHeight="1" x14ac:dyDescent="0.25">
      <c r="C9" s="9" t="s">
        <v>18</v>
      </c>
      <c r="D9" s="158">
        <f>D11</f>
        <v>268381</v>
      </c>
      <c r="E9" s="158">
        <f>E11</f>
        <v>14820</v>
      </c>
      <c r="F9" s="37">
        <f>F11</f>
        <v>283201</v>
      </c>
    </row>
    <row r="10" spans="1:8" ht="15.75" customHeight="1" x14ac:dyDescent="0.25">
      <c r="C10" s="9"/>
      <c r="D10" s="158"/>
      <c r="E10" s="158"/>
      <c r="F10" s="37"/>
    </row>
    <row r="11" spans="1:8" ht="15.75" customHeight="1" x14ac:dyDescent="0.25">
      <c r="C11" s="9" t="s">
        <v>39</v>
      </c>
      <c r="D11" s="158">
        <f>D12</f>
        <v>268381</v>
      </c>
      <c r="E11" s="158">
        <f>E12</f>
        <v>14820</v>
      </c>
      <c r="F11" s="37">
        <f t="shared" ref="F11:F12" si="0">F12</f>
        <v>283201</v>
      </c>
    </row>
    <row r="12" spans="1:8" x14ac:dyDescent="0.25">
      <c r="C12" s="168" t="s">
        <v>40</v>
      </c>
      <c r="D12" s="169">
        <f>D13</f>
        <v>268381</v>
      </c>
      <c r="E12" s="169">
        <f>E13</f>
        <v>14820</v>
      </c>
      <c r="F12" s="28">
        <f t="shared" si="0"/>
        <v>283201</v>
      </c>
    </row>
    <row r="13" spans="1:8" x14ac:dyDescent="0.25">
      <c r="C13" s="13" t="s">
        <v>41</v>
      </c>
      <c r="D13" s="159">
        <v>268381</v>
      </c>
      <c r="E13" s="159">
        <v>14820</v>
      </c>
      <c r="F13" s="36">
        <f>D13+E13</f>
        <v>283201</v>
      </c>
    </row>
  </sheetData>
  <mergeCells count="3">
    <mergeCell ref="A2:H2"/>
    <mergeCell ref="A4:H4"/>
    <mergeCell ref="A6:H6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"/>
  <sheetViews>
    <sheetView workbookViewId="0">
      <selection activeCell="Q10" sqref="Q10"/>
    </sheetView>
  </sheetViews>
  <sheetFormatPr defaultRowHeight="15" x14ac:dyDescent="0.25"/>
  <cols>
    <col min="2" max="2" width="2.140625" customWidth="1"/>
    <col min="3" max="3" width="7.140625" customWidth="1"/>
    <col min="4" max="4" width="8.140625" customWidth="1"/>
    <col min="5" max="5" width="5.28515625" customWidth="1"/>
    <col min="6" max="6" width="34" customWidth="1"/>
    <col min="7" max="9" width="16.7109375" customWidth="1"/>
  </cols>
  <sheetData>
    <row r="1" spans="1:11" ht="18" customHeight="1" x14ac:dyDescent="0.25">
      <c r="C1" s="5"/>
      <c r="D1" s="5"/>
      <c r="E1" s="5"/>
      <c r="F1" s="5"/>
      <c r="G1" s="5"/>
      <c r="H1" s="5"/>
      <c r="I1" s="5"/>
    </row>
    <row r="2" spans="1:11" ht="18" x14ac:dyDescent="0.25">
      <c r="C2" s="5"/>
      <c r="D2" s="5"/>
      <c r="E2" s="5"/>
      <c r="F2" s="5"/>
      <c r="G2" s="5"/>
      <c r="H2" s="5"/>
      <c r="I2" s="5"/>
    </row>
    <row r="3" spans="1:11" ht="18" customHeight="1" x14ac:dyDescent="0.25">
      <c r="A3" s="267" t="s">
        <v>292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</row>
    <row r="4" spans="1:11" ht="18" customHeight="1" x14ac:dyDescent="0.25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</row>
    <row r="5" spans="1:11" ht="18" customHeight="1" x14ac:dyDescent="0.25">
      <c r="A5" s="267" t="s">
        <v>203</v>
      </c>
      <c r="B5" s="267"/>
      <c r="C5" s="267"/>
      <c r="D5" s="267"/>
      <c r="E5" s="267"/>
      <c r="F5" s="267"/>
      <c r="G5" s="267"/>
      <c r="H5" s="267"/>
      <c r="I5" s="267"/>
      <c r="J5" s="267"/>
      <c r="K5" s="267"/>
    </row>
    <row r="6" spans="1:11" ht="18" customHeight="1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  <c r="K6" s="221"/>
    </row>
    <row r="7" spans="1:11" x14ac:dyDescent="0.25">
      <c r="A7" s="272" t="s">
        <v>293</v>
      </c>
      <c r="B7" s="272"/>
      <c r="C7" s="272"/>
      <c r="D7" s="272"/>
      <c r="E7" s="272"/>
      <c r="F7" s="272"/>
      <c r="G7" s="272"/>
      <c r="H7" s="272"/>
      <c r="I7" s="272"/>
      <c r="J7" s="220"/>
      <c r="K7" s="220"/>
    </row>
    <row r="8" spans="1:11" x14ac:dyDescent="0.25">
      <c r="A8" s="211"/>
      <c r="B8" s="211"/>
      <c r="C8" s="211"/>
      <c r="D8" s="211"/>
      <c r="E8" s="211"/>
      <c r="F8" s="211"/>
      <c r="G8" s="211"/>
      <c r="H8" s="211"/>
      <c r="I8" s="211"/>
    </row>
    <row r="9" spans="1:11" ht="25.5" x14ac:dyDescent="0.25">
      <c r="C9" s="16" t="s">
        <v>7</v>
      </c>
      <c r="D9" s="15" t="s">
        <v>8</v>
      </c>
      <c r="E9" s="15" t="s">
        <v>9</v>
      </c>
      <c r="F9" s="15" t="s">
        <v>33</v>
      </c>
      <c r="G9" s="16" t="s">
        <v>286</v>
      </c>
      <c r="H9" s="16" t="s">
        <v>284</v>
      </c>
      <c r="I9" s="16" t="s">
        <v>285</v>
      </c>
    </row>
    <row r="10" spans="1:11" ht="25.5" x14ac:dyDescent="0.25">
      <c r="C10" s="9">
        <v>8</v>
      </c>
      <c r="D10" s="9"/>
      <c r="E10" s="9"/>
      <c r="F10" s="9" t="s">
        <v>19</v>
      </c>
      <c r="G10" s="158">
        <v>0</v>
      </c>
      <c r="H10" s="158">
        <v>0</v>
      </c>
      <c r="I10" s="37">
        <v>0</v>
      </c>
    </row>
    <row r="11" spans="1:11" x14ac:dyDescent="0.25">
      <c r="C11" s="9"/>
      <c r="D11" s="13">
        <v>84</v>
      </c>
      <c r="E11" s="13"/>
      <c r="F11" s="13" t="s">
        <v>26</v>
      </c>
      <c r="G11" s="159"/>
      <c r="H11" s="159"/>
      <c r="I11" s="37"/>
    </row>
    <row r="12" spans="1:11" x14ac:dyDescent="0.25">
      <c r="C12" s="10"/>
      <c r="D12" s="10"/>
      <c r="E12" s="11">
        <v>8</v>
      </c>
      <c r="F12" s="14" t="s">
        <v>27</v>
      </c>
      <c r="G12" s="167"/>
      <c r="H12" s="167"/>
      <c r="I12" s="37"/>
    </row>
    <row r="13" spans="1:11" ht="25.5" x14ac:dyDescent="0.25">
      <c r="C13" s="12">
        <v>5</v>
      </c>
      <c r="D13" s="12"/>
      <c r="E13" s="12"/>
      <c r="F13" s="18" t="s">
        <v>20</v>
      </c>
      <c r="G13" s="158">
        <v>0</v>
      </c>
      <c r="H13" s="158">
        <v>0</v>
      </c>
      <c r="I13" s="37">
        <v>0</v>
      </c>
    </row>
    <row r="14" spans="1:11" ht="25.5" x14ac:dyDescent="0.25">
      <c r="C14" s="13"/>
      <c r="D14" s="13">
        <v>54</v>
      </c>
      <c r="E14" s="13"/>
      <c r="F14" s="19" t="s">
        <v>28</v>
      </c>
      <c r="G14" s="159"/>
      <c r="H14" s="159"/>
      <c r="I14" s="28"/>
    </row>
    <row r="15" spans="1:11" x14ac:dyDescent="0.25">
      <c r="C15" s="13"/>
      <c r="D15" s="13"/>
      <c r="E15" s="32">
        <v>1</v>
      </c>
      <c r="F15" s="32" t="s">
        <v>11</v>
      </c>
      <c r="G15" s="160"/>
      <c r="H15" s="160"/>
      <c r="I15" s="28"/>
    </row>
    <row r="16" spans="1:11" x14ac:dyDescent="0.25">
      <c r="C16" s="13"/>
      <c r="D16" s="13"/>
      <c r="E16" s="11">
        <v>3</v>
      </c>
      <c r="F16" s="11" t="s">
        <v>29</v>
      </c>
      <c r="G16" s="174"/>
      <c r="H16" s="174"/>
      <c r="I16" s="28"/>
    </row>
  </sheetData>
  <mergeCells count="3">
    <mergeCell ref="A7:I7"/>
    <mergeCell ref="A3:K3"/>
    <mergeCell ref="A5:K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C772E-9ED5-4AFE-AFD7-FECECB03CA70}">
  <dimension ref="A1:I17"/>
  <sheetViews>
    <sheetView workbookViewId="0">
      <selection activeCell="C30" sqref="C30"/>
    </sheetView>
  </sheetViews>
  <sheetFormatPr defaultRowHeight="15" x14ac:dyDescent="0.25"/>
  <cols>
    <col min="2" max="2" width="5.140625" customWidth="1"/>
    <col min="3" max="3" width="32.5703125" customWidth="1"/>
    <col min="4" max="6" width="16.7109375" customWidth="1"/>
  </cols>
  <sheetData>
    <row r="1" spans="1:9" ht="18" x14ac:dyDescent="0.25">
      <c r="C1" s="5"/>
      <c r="D1" s="5"/>
      <c r="E1" s="5"/>
      <c r="F1" s="5"/>
    </row>
    <row r="2" spans="1:9" ht="15.75" customHeight="1" x14ac:dyDescent="0.25">
      <c r="A2" s="267" t="s">
        <v>292</v>
      </c>
      <c r="B2" s="267"/>
      <c r="C2" s="267"/>
      <c r="D2" s="267"/>
      <c r="E2" s="267"/>
      <c r="F2" s="267"/>
      <c r="G2" s="267"/>
      <c r="H2" s="267"/>
      <c r="I2" s="267"/>
    </row>
    <row r="3" spans="1:9" ht="15.75" customHeight="1" x14ac:dyDescent="0.25">
      <c r="A3" s="220"/>
      <c r="B3" s="220"/>
      <c r="C3" s="221"/>
      <c r="D3" s="221"/>
      <c r="E3" s="221"/>
      <c r="F3" s="221"/>
      <c r="G3" s="221"/>
      <c r="H3" s="220"/>
      <c r="I3" s="220"/>
    </row>
    <row r="4" spans="1:9" ht="15.75" customHeight="1" x14ac:dyDescent="0.25">
      <c r="A4" s="273" t="s">
        <v>204</v>
      </c>
      <c r="B4" s="273"/>
      <c r="C4" s="273"/>
      <c r="D4" s="273"/>
      <c r="E4" s="273"/>
      <c r="F4" s="273"/>
      <c r="G4" s="273"/>
      <c r="H4" s="273"/>
      <c r="I4" s="273"/>
    </row>
    <row r="5" spans="1:9" ht="15.75" customHeight="1" x14ac:dyDescent="0.25">
      <c r="A5" s="219"/>
      <c r="B5" s="219"/>
      <c r="C5" s="219"/>
      <c r="D5" s="219"/>
      <c r="E5" s="219"/>
      <c r="F5" s="219"/>
      <c r="G5" s="219"/>
      <c r="H5" s="219"/>
      <c r="I5" s="219"/>
    </row>
    <row r="6" spans="1:9" x14ac:dyDescent="0.25">
      <c r="A6" s="274" t="s">
        <v>310</v>
      </c>
      <c r="B6" s="274"/>
      <c r="C6" s="274"/>
      <c r="D6" s="274"/>
      <c r="E6" s="274"/>
      <c r="F6" s="274"/>
      <c r="G6" s="274"/>
      <c r="H6" s="274"/>
      <c r="I6" s="274"/>
    </row>
    <row r="7" spans="1:9" x14ac:dyDescent="0.25">
      <c r="A7" s="211"/>
      <c r="B7" s="211"/>
      <c r="C7" s="211"/>
      <c r="D7" s="211"/>
      <c r="E7" s="211"/>
      <c r="F7" s="211"/>
      <c r="G7" s="211"/>
      <c r="H7" s="211"/>
      <c r="I7" s="211"/>
    </row>
    <row r="8" spans="1:9" ht="25.5" x14ac:dyDescent="0.25">
      <c r="C8" s="16" t="s">
        <v>157</v>
      </c>
      <c r="D8" s="16" t="s">
        <v>286</v>
      </c>
      <c r="E8" s="16" t="s">
        <v>284</v>
      </c>
      <c r="F8" s="16" t="s">
        <v>285</v>
      </c>
    </row>
    <row r="9" spans="1:9" x14ac:dyDescent="0.25">
      <c r="C9" s="9" t="s">
        <v>163</v>
      </c>
      <c r="D9" s="158">
        <v>0</v>
      </c>
      <c r="E9" s="158">
        <v>0</v>
      </c>
      <c r="F9" s="37">
        <v>0</v>
      </c>
    </row>
    <row r="10" spans="1:9" ht="25.5" x14ac:dyDescent="0.25">
      <c r="C10" s="9" t="s">
        <v>164</v>
      </c>
      <c r="D10" s="158"/>
      <c r="E10" s="158"/>
      <c r="F10" s="28"/>
    </row>
    <row r="11" spans="1:9" ht="25.5" x14ac:dyDescent="0.25">
      <c r="C11" s="14" t="s">
        <v>165</v>
      </c>
      <c r="D11" s="167"/>
      <c r="E11" s="167"/>
      <c r="F11" s="28"/>
    </row>
    <row r="12" spans="1:9" x14ac:dyDescent="0.25">
      <c r="C12" s="14"/>
      <c r="D12" s="167"/>
      <c r="E12" s="167"/>
      <c r="F12" s="28"/>
    </row>
    <row r="13" spans="1:9" x14ac:dyDescent="0.25">
      <c r="C13" s="9" t="s">
        <v>166</v>
      </c>
      <c r="D13" s="158">
        <v>0</v>
      </c>
      <c r="E13" s="158">
        <v>0</v>
      </c>
      <c r="F13" s="37">
        <v>0</v>
      </c>
    </row>
    <row r="14" spans="1:9" x14ac:dyDescent="0.25">
      <c r="C14" s="18" t="s">
        <v>158</v>
      </c>
      <c r="D14" s="158"/>
      <c r="E14" s="158"/>
      <c r="F14" s="28"/>
    </row>
    <row r="15" spans="1:9" x14ac:dyDescent="0.25">
      <c r="C15" s="11" t="s">
        <v>159</v>
      </c>
      <c r="D15" s="174"/>
      <c r="E15" s="174"/>
      <c r="F15" s="28"/>
    </row>
    <row r="16" spans="1:9" x14ac:dyDescent="0.25">
      <c r="C16" s="18" t="s">
        <v>161</v>
      </c>
      <c r="D16" s="158"/>
      <c r="E16" s="158"/>
      <c r="F16" s="28"/>
    </row>
    <row r="17" spans="3:6" x14ac:dyDescent="0.25">
      <c r="C17" s="11" t="s">
        <v>162</v>
      </c>
      <c r="D17" s="174"/>
      <c r="E17" s="174"/>
      <c r="F17" s="28"/>
    </row>
  </sheetData>
  <mergeCells count="3">
    <mergeCell ref="A2:I2"/>
    <mergeCell ref="A4:I4"/>
    <mergeCell ref="A6:I6"/>
  </mergeCells>
  <pageMargins left="0.70866141732283472" right="0.70866141732283472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3"/>
  <sheetViews>
    <sheetView workbookViewId="0">
      <selection activeCell="A42" sqref="A42"/>
    </sheetView>
  </sheetViews>
  <sheetFormatPr defaultRowHeight="15" x14ac:dyDescent="0.25"/>
  <cols>
    <col min="2" max="2" width="4" customWidth="1"/>
    <col min="3" max="3" width="4.140625" customWidth="1"/>
    <col min="4" max="4" width="6.28515625" customWidth="1"/>
    <col min="5" max="5" width="41.42578125" customWidth="1"/>
    <col min="6" max="8" width="19.42578125" customWidth="1"/>
  </cols>
  <sheetData>
    <row r="1" spans="1:9" ht="18" x14ac:dyDescent="0.25">
      <c r="B1" s="5"/>
      <c r="C1" s="5"/>
      <c r="D1" s="5"/>
      <c r="E1" s="5"/>
      <c r="F1" s="5"/>
      <c r="G1" s="5"/>
      <c r="H1" s="5"/>
    </row>
    <row r="2" spans="1:9" ht="18" customHeight="1" x14ac:dyDescent="0.25">
      <c r="A2" s="267" t="s">
        <v>21</v>
      </c>
      <c r="B2" s="267"/>
      <c r="C2" s="267"/>
      <c r="D2" s="267"/>
      <c r="E2" s="267"/>
      <c r="F2" s="267"/>
      <c r="G2" s="267"/>
      <c r="H2" s="267"/>
      <c r="I2" s="267"/>
    </row>
    <row r="3" spans="1:9" ht="18" customHeight="1" x14ac:dyDescent="0.25">
      <c r="B3" s="205"/>
      <c r="C3" s="205"/>
      <c r="D3" s="205"/>
      <c r="E3" s="205"/>
      <c r="F3" s="205"/>
      <c r="G3" s="205"/>
      <c r="H3" s="205"/>
    </row>
    <row r="4" spans="1:9" s="220" customFormat="1" ht="18" customHeight="1" x14ac:dyDescent="0.2">
      <c r="A4" s="273" t="s">
        <v>205</v>
      </c>
      <c r="B4" s="273"/>
      <c r="C4" s="273"/>
      <c r="D4" s="273"/>
      <c r="E4" s="273"/>
      <c r="F4" s="273"/>
      <c r="G4" s="273"/>
      <c r="H4" s="273"/>
      <c r="I4" s="273"/>
    </row>
    <row r="5" spans="1:9" s="220" customFormat="1" ht="18" customHeight="1" x14ac:dyDescent="0.2">
      <c r="A5" s="219"/>
      <c r="B5" s="219"/>
      <c r="C5" s="219"/>
      <c r="D5" s="219"/>
      <c r="E5" s="219"/>
      <c r="F5" s="219"/>
      <c r="G5" s="219"/>
      <c r="H5" s="219"/>
      <c r="I5" s="219"/>
    </row>
    <row r="6" spans="1:9" s="220" customFormat="1" ht="18" customHeight="1" x14ac:dyDescent="0.2">
      <c r="A6" s="276" t="s">
        <v>311</v>
      </c>
      <c r="B6" s="276"/>
      <c r="C6" s="276"/>
      <c r="D6" s="276"/>
      <c r="E6" s="276"/>
      <c r="F6" s="276"/>
      <c r="G6" s="276"/>
      <c r="H6" s="276"/>
      <c r="I6" s="276"/>
    </row>
    <row r="7" spans="1:9" ht="18" customHeight="1" x14ac:dyDescent="0.25">
      <c r="A7" s="212"/>
      <c r="B7" s="212"/>
      <c r="C7" s="212"/>
      <c r="D7" s="212"/>
      <c r="E7" s="212"/>
      <c r="F7" s="212"/>
      <c r="G7" s="212"/>
      <c r="H7" s="212"/>
      <c r="I7" s="212"/>
    </row>
    <row r="8" spans="1:9" ht="25.5" x14ac:dyDescent="0.25">
      <c r="B8" s="287" t="s">
        <v>23</v>
      </c>
      <c r="C8" s="288"/>
      <c r="D8" s="289"/>
      <c r="E8" s="15" t="s">
        <v>24</v>
      </c>
      <c r="F8" s="16" t="s">
        <v>286</v>
      </c>
      <c r="G8" s="16" t="s">
        <v>284</v>
      </c>
      <c r="H8" s="16" t="s">
        <v>285</v>
      </c>
    </row>
    <row r="9" spans="1:9" ht="27" customHeight="1" x14ac:dyDescent="0.25">
      <c r="B9" s="281" t="s">
        <v>271</v>
      </c>
      <c r="C9" s="282"/>
      <c r="D9" s="283"/>
      <c r="E9" s="243" t="s">
        <v>42</v>
      </c>
      <c r="F9" s="244">
        <f>F10</f>
        <v>268381</v>
      </c>
      <c r="G9" s="244">
        <f>G10</f>
        <v>14820</v>
      </c>
      <c r="H9" s="244">
        <f t="shared" ref="H9" si="0">H10</f>
        <v>283201</v>
      </c>
    </row>
    <row r="10" spans="1:9" ht="36.75" customHeight="1" x14ac:dyDescent="0.25">
      <c r="B10" s="284" t="s">
        <v>272</v>
      </c>
      <c r="C10" s="285"/>
      <c r="D10" s="286"/>
      <c r="E10" s="245" t="s">
        <v>43</v>
      </c>
      <c r="F10" s="246">
        <f>F12+F25</f>
        <v>268381</v>
      </c>
      <c r="G10" s="246">
        <f>G12+G25</f>
        <v>14820</v>
      </c>
      <c r="H10" s="247">
        <f t="shared" ref="H10" si="1">H12+H25</f>
        <v>283201</v>
      </c>
    </row>
    <row r="11" spans="1:9" ht="19.5" customHeight="1" x14ac:dyDescent="0.25">
      <c r="B11" s="248"/>
      <c r="C11" s="249"/>
      <c r="D11" s="204"/>
      <c r="E11" s="248"/>
      <c r="F11" s="250"/>
      <c r="G11" s="250"/>
      <c r="H11" s="251"/>
    </row>
    <row r="12" spans="1:9" x14ac:dyDescent="0.25">
      <c r="B12" s="9">
        <v>3</v>
      </c>
      <c r="C12" s="9"/>
      <c r="D12" s="9"/>
      <c r="E12" s="9" t="s">
        <v>13</v>
      </c>
      <c r="F12" s="158">
        <f>F13+F16+F22</f>
        <v>266281</v>
      </c>
      <c r="G12" s="158">
        <f>G13+G16+G22</f>
        <v>11120</v>
      </c>
      <c r="H12" s="37">
        <f t="shared" ref="H12" si="2">H13+H22+H16</f>
        <v>277401</v>
      </c>
    </row>
    <row r="13" spans="1:9" x14ac:dyDescent="0.25">
      <c r="B13" s="9"/>
      <c r="C13" s="13">
        <v>31</v>
      </c>
      <c r="D13" s="13"/>
      <c r="E13" s="13" t="s">
        <v>14</v>
      </c>
      <c r="F13" s="159">
        <f>F14</f>
        <v>210843</v>
      </c>
      <c r="G13" s="159">
        <v>11400</v>
      </c>
      <c r="H13" s="28">
        <f>F13+G13</f>
        <v>222243</v>
      </c>
    </row>
    <row r="14" spans="1:9" x14ac:dyDescent="0.25">
      <c r="B14" s="31"/>
      <c r="C14" s="31"/>
      <c r="D14" s="170" t="s">
        <v>265</v>
      </c>
      <c r="E14" s="32" t="s">
        <v>11</v>
      </c>
      <c r="F14" s="242">
        <v>210843</v>
      </c>
      <c r="G14" s="242">
        <f>G13</f>
        <v>11400</v>
      </c>
      <c r="H14" s="28">
        <f>F14+G14</f>
        <v>222243</v>
      </c>
    </row>
    <row r="15" spans="1:9" x14ac:dyDescent="0.25">
      <c r="B15" s="31"/>
      <c r="C15" s="31"/>
      <c r="D15" s="170"/>
      <c r="E15" s="32"/>
      <c r="F15" s="242"/>
      <c r="G15" s="242"/>
      <c r="H15" s="28"/>
    </row>
    <row r="16" spans="1:9" x14ac:dyDescent="0.25">
      <c r="B16" s="10"/>
      <c r="C16" s="10">
        <v>32</v>
      </c>
      <c r="D16" s="171"/>
      <c r="E16" s="10" t="s">
        <v>25</v>
      </c>
      <c r="F16" s="165">
        <v>54670</v>
      </c>
      <c r="G16" s="165">
        <v>-520</v>
      </c>
      <c r="H16" s="28">
        <f>F16+G16</f>
        <v>54150</v>
      </c>
    </row>
    <row r="17" spans="1:9" ht="14.25" customHeight="1" x14ac:dyDescent="0.25">
      <c r="B17" s="10"/>
      <c r="C17" s="10"/>
      <c r="D17" s="170" t="s">
        <v>265</v>
      </c>
      <c r="E17" s="32" t="s">
        <v>11</v>
      </c>
      <c r="F17" s="242">
        <v>22258</v>
      </c>
      <c r="G17" s="242">
        <v>-441</v>
      </c>
      <c r="H17" s="28">
        <f>F17+G17</f>
        <v>21817</v>
      </c>
    </row>
    <row r="18" spans="1:9" ht="15" customHeight="1" x14ac:dyDescent="0.25">
      <c r="B18" s="10"/>
      <c r="C18" s="10"/>
      <c r="D18" s="170" t="s">
        <v>267</v>
      </c>
      <c r="E18" s="32" t="s">
        <v>29</v>
      </c>
      <c r="F18" s="242">
        <v>31847</v>
      </c>
      <c r="G18" s="242"/>
      <c r="H18" s="28">
        <v>31847</v>
      </c>
    </row>
    <row r="19" spans="1:9" x14ac:dyDescent="0.25">
      <c r="B19" s="10"/>
      <c r="C19" s="10"/>
      <c r="D19" s="170" t="s">
        <v>268</v>
      </c>
      <c r="E19" s="32" t="s">
        <v>36</v>
      </c>
      <c r="F19" s="242">
        <v>486</v>
      </c>
      <c r="G19" s="242"/>
      <c r="H19" s="28">
        <v>486</v>
      </c>
    </row>
    <row r="20" spans="1:9" x14ac:dyDescent="0.25">
      <c r="B20" s="10"/>
      <c r="C20" s="10"/>
      <c r="D20" s="170" t="s">
        <v>266</v>
      </c>
      <c r="E20" s="32" t="s">
        <v>269</v>
      </c>
      <c r="F20" s="242">
        <v>79</v>
      </c>
      <c r="G20" s="242">
        <v>-79</v>
      </c>
      <c r="H20" s="28">
        <f>F20+G20</f>
        <v>0</v>
      </c>
    </row>
    <row r="21" spans="1:9" x14ac:dyDescent="0.25">
      <c r="B21" s="10"/>
      <c r="C21" s="10"/>
      <c r="D21" s="170"/>
      <c r="E21" s="32"/>
      <c r="F21" s="242"/>
      <c r="G21" s="242"/>
      <c r="H21" s="28"/>
    </row>
    <row r="22" spans="1:9" ht="15" customHeight="1" x14ac:dyDescent="0.25">
      <c r="B22" s="10"/>
      <c r="C22" s="10">
        <v>34</v>
      </c>
      <c r="D22" s="171"/>
      <c r="E22" s="10" t="s">
        <v>37</v>
      </c>
      <c r="F22" s="165">
        <v>768</v>
      </c>
      <c r="G22" s="165">
        <v>240</v>
      </c>
      <c r="H22" s="28">
        <f>F22+G22</f>
        <v>1008</v>
      </c>
    </row>
    <row r="23" spans="1:9" x14ac:dyDescent="0.25">
      <c r="B23" s="10"/>
      <c r="C23" s="10"/>
      <c r="D23" s="170">
        <v>1</v>
      </c>
      <c r="E23" s="32" t="s">
        <v>11</v>
      </c>
      <c r="F23" s="242">
        <v>768</v>
      </c>
      <c r="G23" s="242">
        <f>G22</f>
        <v>240</v>
      </c>
      <c r="H23" s="28">
        <f>H22</f>
        <v>1008</v>
      </c>
    </row>
    <row r="24" spans="1:9" x14ac:dyDescent="0.25">
      <c r="B24" s="10"/>
      <c r="C24" s="10"/>
      <c r="D24" s="170"/>
      <c r="E24" s="32"/>
      <c r="F24" s="242"/>
      <c r="G24" s="242"/>
      <c r="H24" s="28"/>
    </row>
    <row r="25" spans="1:9" x14ac:dyDescent="0.25">
      <c r="B25" s="12">
        <v>4</v>
      </c>
      <c r="C25" s="12"/>
      <c r="D25" s="172"/>
      <c r="E25" s="18" t="s">
        <v>15</v>
      </c>
      <c r="F25" s="180">
        <f>F26</f>
        <v>2100</v>
      </c>
      <c r="G25" s="180">
        <f>G26</f>
        <v>3700</v>
      </c>
      <c r="H25" s="42">
        <f>H26</f>
        <v>5800</v>
      </c>
    </row>
    <row r="26" spans="1:9" ht="25.5" x14ac:dyDescent="0.25">
      <c r="B26" s="13"/>
      <c r="C26" s="13">
        <v>42</v>
      </c>
      <c r="D26" s="173"/>
      <c r="E26" s="19" t="s">
        <v>38</v>
      </c>
      <c r="F26" s="177">
        <v>2100</v>
      </c>
      <c r="G26" s="177">
        <v>3700</v>
      </c>
      <c r="H26" s="36">
        <f>F26+G26</f>
        <v>5800</v>
      </c>
    </row>
    <row r="27" spans="1:9" x14ac:dyDescent="0.25">
      <c r="B27" s="13"/>
      <c r="C27" s="13"/>
      <c r="D27" s="170" t="s">
        <v>265</v>
      </c>
      <c r="E27" s="32" t="s">
        <v>11</v>
      </c>
      <c r="F27" s="242">
        <v>2100</v>
      </c>
      <c r="G27" s="242">
        <f>G26</f>
        <v>3700</v>
      </c>
      <c r="H27" s="36">
        <f>H26</f>
        <v>5800</v>
      </c>
    </row>
    <row r="28" spans="1:9" x14ac:dyDescent="0.25">
      <c r="H28" s="35"/>
    </row>
    <row r="29" spans="1:9" x14ac:dyDescent="0.25">
      <c r="A29" s="277" t="s">
        <v>300</v>
      </c>
      <c r="B29" s="277"/>
      <c r="C29" s="277"/>
      <c r="D29" s="277"/>
      <c r="E29" s="277"/>
      <c r="F29" s="277"/>
      <c r="G29" s="277"/>
      <c r="H29" s="277"/>
      <c r="I29" s="277"/>
    </row>
    <row r="31" spans="1:9" ht="15" customHeight="1" x14ac:dyDescent="0.25">
      <c r="A31" s="279" t="s">
        <v>294</v>
      </c>
      <c r="B31" s="279"/>
      <c r="C31" s="279"/>
      <c r="D31" s="279"/>
      <c r="E31" s="279"/>
      <c r="F31" s="279"/>
      <c r="G31" s="279"/>
      <c r="H31" s="279"/>
      <c r="I31" s="279"/>
    </row>
    <row r="32" spans="1:9" x14ac:dyDescent="0.25">
      <c r="A32" s="280" t="s">
        <v>295</v>
      </c>
      <c r="B32" s="280"/>
      <c r="C32" s="280"/>
      <c r="D32" s="280"/>
      <c r="E32" s="280"/>
      <c r="F32" s="280"/>
      <c r="G32" s="280"/>
      <c r="H32" s="280"/>
      <c r="I32" s="280"/>
    </row>
    <row r="33" spans="1:9" x14ac:dyDescent="0.25">
      <c r="A33" s="213"/>
      <c r="B33" s="213"/>
      <c r="C33" s="213"/>
      <c r="D33" s="213"/>
      <c r="E33" s="213"/>
      <c r="F33" s="213"/>
      <c r="G33" s="213"/>
      <c r="H33" s="213"/>
      <c r="I33" s="213"/>
    </row>
    <row r="34" spans="1:9" x14ac:dyDescent="0.25">
      <c r="A34" s="214"/>
      <c r="B34" s="214"/>
      <c r="C34" s="214"/>
      <c r="D34" s="214"/>
      <c r="E34" s="214"/>
      <c r="F34" s="214"/>
      <c r="G34" s="214"/>
      <c r="H34" s="214"/>
      <c r="I34" s="214"/>
    </row>
    <row r="35" spans="1:9" x14ac:dyDescent="0.25">
      <c r="A35" s="278" t="s">
        <v>296</v>
      </c>
      <c r="B35" s="278"/>
      <c r="C35" s="278"/>
      <c r="D35" s="278"/>
      <c r="E35" s="278"/>
      <c r="F35" s="278"/>
      <c r="G35" s="278"/>
      <c r="H35" s="278"/>
      <c r="I35" s="278"/>
    </row>
    <row r="36" spans="1:9" x14ac:dyDescent="0.25">
      <c r="A36" s="278" t="s">
        <v>297</v>
      </c>
      <c r="B36" s="278"/>
      <c r="C36" s="278"/>
      <c r="D36" s="278"/>
      <c r="E36" s="278"/>
      <c r="F36" s="278"/>
      <c r="G36" s="278"/>
      <c r="H36" s="278"/>
      <c r="I36" s="278"/>
    </row>
    <row r="37" spans="1:9" x14ac:dyDescent="0.25">
      <c r="A37" s="215"/>
      <c r="B37" s="215"/>
      <c r="C37" s="215"/>
      <c r="D37" s="215"/>
      <c r="E37" s="215"/>
      <c r="F37" s="215"/>
      <c r="G37" s="215"/>
      <c r="H37" s="215"/>
      <c r="I37" s="215"/>
    </row>
    <row r="38" spans="1:9" ht="15" customHeight="1" x14ac:dyDescent="0.25">
      <c r="A38" s="216"/>
      <c r="B38" s="217"/>
      <c r="C38" s="216"/>
      <c r="D38" s="216"/>
      <c r="E38" s="216"/>
      <c r="F38" s="216"/>
      <c r="G38" s="216"/>
      <c r="H38" s="216"/>
      <c r="I38" s="216"/>
    </row>
    <row r="39" spans="1:9" x14ac:dyDescent="0.25">
      <c r="C39" s="364"/>
      <c r="D39" s="290" t="s">
        <v>312</v>
      </c>
      <c r="E39" s="290"/>
      <c r="F39" s="216"/>
      <c r="G39" s="216" t="s">
        <v>298</v>
      </c>
      <c r="H39" s="216"/>
      <c r="I39" s="216"/>
    </row>
    <row r="40" spans="1:9" x14ac:dyDescent="0.25">
      <c r="C40" s="241"/>
      <c r="D40" s="290" t="s">
        <v>313</v>
      </c>
      <c r="E40" s="290"/>
      <c r="F40" s="216"/>
      <c r="G40" s="278"/>
      <c r="H40" s="278"/>
      <c r="I40" s="278"/>
    </row>
    <row r="41" spans="1:9" x14ac:dyDescent="0.25">
      <c r="A41" s="254" t="s">
        <v>315</v>
      </c>
      <c r="B41" s="241"/>
      <c r="C41" s="241"/>
      <c r="D41" s="241"/>
      <c r="E41" s="241"/>
      <c r="F41" s="216"/>
      <c r="G41" s="275" t="s">
        <v>299</v>
      </c>
      <c r="H41" s="275"/>
      <c r="I41" s="214"/>
    </row>
    <row r="42" spans="1:9" ht="17.25" customHeight="1" x14ac:dyDescent="0.25">
      <c r="A42" s="216"/>
      <c r="B42" s="218"/>
      <c r="C42" s="214"/>
      <c r="D42" s="214"/>
      <c r="E42" s="214"/>
      <c r="F42" s="214"/>
      <c r="G42" s="206"/>
      <c r="H42" s="214"/>
      <c r="I42" s="214"/>
    </row>
    <row r="43" spans="1:9" ht="15.75" x14ac:dyDescent="0.25">
      <c r="B43" s="206"/>
      <c r="C43" s="206"/>
      <c r="D43" s="206"/>
      <c r="E43" s="206"/>
      <c r="F43" s="206"/>
      <c r="G43" s="137"/>
      <c r="H43" s="206"/>
    </row>
  </sheetData>
  <mergeCells count="15">
    <mergeCell ref="A4:I4"/>
    <mergeCell ref="A2:I2"/>
    <mergeCell ref="G41:H41"/>
    <mergeCell ref="A6:I6"/>
    <mergeCell ref="A29:I29"/>
    <mergeCell ref="G40:I40"/>
    <mergeCell ref="A31:I31"/>
    <mergeCell ref="A32:I32"/>
    <mergeCell ref="A35:I35"/>
    <mergeCell ref="A36:I36"/>
    <mergeCell ref="B9:D9"/>
    <mergeCell ref="B10:D10"/>
    <mergeCell ref="B8:D8"/>
    <mergeCell ref="D39:E39"/>
    <mergeCell ref="D40:E40"/>
  </mergeCells>
  <hyperlinks>
    <hyperlink ref="A32" r:id="rId1" xr:uid="{7DE61656-3688-4B50-88CE-7D08536121A2}"/>
  </hyperlinks>
  <pageMargins left="0.31496062992125984" right="0.31496062992125984" top="0.35433070866141736" bottom="0.35433070866141736" header="0.31496062992125984" footer="0.31496062992125984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55"/>
  <sheetViews>
    <sheetView topLeftCell="B2" workbookViewId="0">
      <selection activeCell="X28" sqref="X28"/>
    </sheetView>
  </sheetViews>
  <sheetFormatPr defaultRowHeight="12.75" x14ac:dyDescent="0.2"/>
  <cols>
    <col min="1" max="1" width="5.28515625" style="43" hidden="1" customWidth="1"/>
    <col min="2" max="2" width="8" style="43" customWidth="1"/>
    <col min="3" max="3" width="0.28515625" style="43" hidden="1" customWidth="1"/>
    <col min="4" max="4" width="0.140625" style="43" hidden="1" customWidth="1"/>
    <col min="5" max="5" width="0.5703125" style="43" hidden="1" customWidth="1"/>
    <col min="6" max="6" width="0.42578125" style="43" hidden="1" customWidth="1"/>
    <col min="7" max="7" width="77.5703125" style="43" customWidth="1"/>
    <col min="8" max="10" width="95" style="43" hidden="1" customWidth="1"/>
    <col min="11" max="11" width="15.42578125" style="43" hidden="1" customWidth="1"/>
    <col min="12" max="12" width="14.7109375" style="43" hidden="1" customWidth="1"/>
    <col min="13" max="13" width="14.85546875" style="43" hidden="1" customWidth="1"/>
    <col min="14" max="14" width="16.42578125" style="43" customWidth="1"/>
    <col min="15" max="15" width="14.42578125" style="43" customWidth="1"/>
    <col min="16" max="16" width="13.140625" style="43" hidden="1" customWidth="1"/>
    <col min="17" max="17" width="16.5703125" style="43" customWidth="1"/>
    <col min="18" max="18" width="15.28515625" style="43" hidden="1" customWidth="1"/>
    <col min="19" max="19" width="17.42578125" style="43" hidden="1" customWidth="1"/>
    <col min="20" max="256" width="9.140625" style="43"/>
    <col min="257" max="257" width="0" style="43" hidden="1" customWidth="1"/>
    <col min="258" max="258" width="8" style="43" customWidth="1"/>
    <col min="259" max="262" width="0" style="43" hidden="1" customWidth="1"/>
    <col min="263" max="263" width="77.5703125" style="43" customWidth="1"/>
    <col min="264" max="269" width="0" style="43" hidden="1" customWidth="1"/>
    <col min="270" max="270" width="16.42578125" style="43" customWidth="1"/>
    <col min="271" max="271" width="14.42578125" style="43" customWidth="1"/>
    <col min="272" max="272" width="0" style="43" hidden="1" customWidth="1"/>
    <col min="273" max="273" width="16.5703125" style="43" customWidth="1"/>
    <col min="274" max="275" width="0" style="43" hidden="1" customWidth="1"/>
    <col min="276" max="512" width="9.140625" style="43"/>
    <col min="513" max="513" width="0" style="43" hidden="1" customWidth="1"/>
    <col min="514" max="514" width="8" style="43" customWidth="1"/>
    <col min="515" max="518" width="0" style="43" hidden="1" customWidth="1"/>
    <col min="519" max="519" width="77.5703125" style="43" customWidth="1"/>
    <col min="520" max="525" width="0" style="43" hidden="1" customWidth="1"/>
    <col min="526" max="526" width="16.42578125" style="43" customWidth="1"/>
    <col min="527" max="527" width="14.42578125" style="43" customWidth="1"/>
    <col min="528" max="528" width="0" style="43" hidden="1" customWidth="1"/>
    <col min="529" max="529" width="16.5703125" style="43" customWidth="1"/>
    <col min="530" max="531" width="0" style="43" hidden="1" customWidth="1"/>
    <col min="532" max="768" width="9.140625" style="43"/>
    <col min="769" max="769" width="0" style="43" hidden="1" customWidth="1"/>
    <col min="770" max="770" width="8" style="43" customWidth="1"/>
    <col min="771" max="774" width="0" style="43" hidden="1" customWidth="1"/>
    <col min="775" max="775" width="77.5703125" style="43" customWidth="1"/>
    <col min="776" max="781" width="0" style="43" hidden="1" customWidth="1"/>
    <col min="782" max="782" width="16.42578125" style="43" customWidth="1"/>
    <col min="783" max="783" width="14.42578125" style="43" customWidth="1"/>
    <col min="784" max="784" width="0" style="43" hidden="1" customWidth="1"/>
    <col min="785" max="785" width="16.5703125" style="43" customWidth="1"/>
    <col min="786" max="787" width="0" style="43" hidden="1" customWidth="1"/>
    <col min="788" max="1024" width="9.140625" style="43"/>
    <col min="1025" max="1025" width="0" style="43" hidden="1" customWidth="1"/>
    <col min="1026" max="1026" width="8" style="43" customWidth="1"/>
    <col min="1027" max="1030" width="0" style="43" hidden="1" customWidth="1"/>
    <col min="1031" max="1031" width="77.5703125" style="43" customWidth="1"/>
    <col min="1032" max="1037" width="0" style="43" hidden="1" customWidth="1"/>
    <col min="1038" max="1038" width="16.42578125" style="43" customWidth="1"/>
    <col min="1039" max="1039" width="14.42578125" style="43" customWidth="1"/>
    <col min="1040" max="1040" width="0" style="43" hidden="1" customWidth="1"/>
    <col min="1041" max="1041" width="16.5703125" style="43" customWidth="1"/>
    <col min="1042" max="1043" width="0" style="43" hidden="1" customWidth="1"/>
    <col min="1044" max="1280" width="9.140625" style="43"/>
    <col min="1281" max="1281" width="0" style="43" hidden="1" customWidth="1"/>
    <col min="1282" max="1282" width="8" style="43" customWidth="1"/>
    <col min="1283" max="1286" width="0" style="43" hidden="1" customWidth="1"/>
    <col min="1287" max="1287" width="77.5703125" style="43" customWidth="1"/>
    <col min="1288" max="1293" width="0" style="43" hidden="1" customWidth="1"/>
    <col min="1294" max="1294" width="16.42578125" style="43" customWidth="1"/>
    <col min="1295" max="1295" width="14.42578125" style="43" customWidth="1"/>
    <col min="1296" max="1296" width="0" style="43" hidden="1" customWidth="1"/>
    <col min="1297" max="1297" width="16.5703125" style="43" customWidth="1"/>
    <col min="1298" max="1299" width="0" style="43" hidden="1" customWidth="1"/>
    <col min="1300" max="1536" width="9.140625" style="43"/>
    <col min="1537" max="1537" width="0" style="43" hidden="1" customWidth="1"/>
    <col min="1538" max="1538" width="8" style="43" customWidth="1"/>
    <col min="1539" max="1542" width="0" style="43" hidden="1" customWidth="1"/>
    <col min="1543" max="1543" width="77.5703125" style="43" customWidth="1"/>
    <col min="1544" max="1549" width="0" style="43" hidden="1" customWidth="1"/>
    <col min="1550" max="1550" width="16.42578125" style="43" customWidth="1"/>
    <col min="1551" max="1551" width="14.42578125" style="43" customWidth="1"/>
    <col min="1552" max="1552" width="0" style="43" hidden="1" customWidth="1"/>
    <col min="1553" max="1553" width="16.5703125" style="43" customWidth="1"/>
    <col min="1554" max="1555" width="0" style="43" hidden="1" customWidth="1"/>
    <col min="1556" max="1792" width="9.140625" style="43"/>
    <col min="1793" max="1793" width="0" style="43" hidden="1" customWidth="1"/>
    <col min="1794" max="1794" width="8" style="43" customWidth="1"/>
    <col min="1795" max="1798" width="0" style="43" hidden="1" customWidth="1"/>
    <col min="1799" max="1799" width="77.5703125" style="43" customWidth="1"/>
    <col min="1800" max="1805" width="0" style="43" hidden="1" customWidth="1"/>
    <col min="1806" max="1806" width="16.42578125" style="43" customWidth="1"/>
    <col min="1807" max="1807" width="14.42578125" style="43" customWidth="1"/>
    <col min="1808" max="1808" width="0" style="43" hidden="1" customWidth="1"/>
    <col min="1809" max="1809" width="16.5703125" style="43" customWidth="1"/>
    <col min="1810" max="1811" width="0" style="43" hidden="1" customWidth="1"/>
    <col min="1812" max="2048" width="9.140625" style="43"/>
    <col min="2049" max="2049" width="0" style="43" hidden="1" customWidth="1"/>
    <col min="2050" max="2050" width="8" style="43" customWidth="1"/>
    <col min="2051" max="2054" width="0" style="43" hidden="1" customWidth="1"/>
    <col min="2055" max="2055" width="77.5703125" style="43" customWidth="1"/>
    <col min="2056" max="2061" width="0" style="43" hidden="1" customWidth="1"/>
    <col min="2062" max="2062" width="16.42578125" style="43" customWidth="1"/>
    <col min="2063" max="2063" width="14.42578125" style="43" customWidth="1"/>
    <col min="2064" max="2064" width="0" style="43" hidden="1" customWidth="1"/>
    <col min="2065" max="2065" width="16.5703125" style="43" customWidth="1"/>
    <col min="2066" max="2067" width="0" style="43" hidden="1" customWidth="1"/>
    <col min="2068" max="2304" width="9.140625" style="43"/>
    <col min="2305" max="2305" width="0" style="43" hidden="1" customWidth="1"/>
    <col min="2306" max="2306" width="8" style="43" customWidth="1"/>
    <col min="2307" max="2310" width="0" style="43" hidden="1" customWidth="1"/>
    <col min="2311" max="2311" width="77.5703125" style="43" customWidth="1"/>
    <col min="2312" max="2317" width="0" style="43" hidden="1" customWidth="1"/>
    <col min="2318" max="2318" width="16.42578125" style="43" customWidth="1"/>
    <col min="2319" max="2319" width="14.42578125" style="43" customWidth="1"/>
    <col min="2320" max="2320" width="0" style="43" hidden="1" customWidth="1"/>
    <col min="2321" max="2321" width="16.5703125" style="43" customWidth="1"/>
    <col min="2322" max="2323" width="0" style="43" hidden="1" customWidth="1"/>
    <col min="2324" max="2560" width="9.140625" style="43"/>
    <col min="2561" max="2561" width="0" style="43" hidden="1" customWidth="1"/>
    <col min="2562" max="2562" width="8" style="43" customWidth="1"/>
    <col min="2563" max="2566" width="0" style="43" hidden="1" customWidth="1"/>
    <col min="2567" max="2567" width="77.5703125" style="43" customWidth="1"/>
    <col min="2568" max="2573" width="0" style="43" hidden="1" customWidth="1"/>
    <col min="2574" max="2574" width="16.42578125" style="43" customWidth="1"/>
    <col min="2575" max="2575" width="14.42578125" style="43" customWidth="1"/>
    <col min="2576" max="2576" width="0" style="43" hidden="1" customWidth="1"/>
    <col min="2577" max="2577" width="16.5703125" style="43" customWidth="1"/>
    <col min="2578" max="2579" width="0" style="43" hidden="1" customWidth="1"/>
    <col min="2580" max="2816" width="9.140625" style="43"/>
    <col min="2817" max="2817" width="0" style="43" hidden="1" customWidth="1"/>
    <col min="2818" max="2818" width="8" style="43" customWidth="1"/>
    <col min="2819" max="2822" width="0" style="43" hidden="1" customWidth="1"/>
    <col min="2823" max="2823" width="77.5703125" style="43" customWidth="1"/>
    <col min="2824" max="2829" width="0" style="43" hidden="1" customWidth="1"/>
    <col min="2830" max="2830" width="16.42578125" style="43" customWidth="1"/>
    <col min="2831" max="2831" width="14.42578125" style="43" customWidth="1"/>
    <col min="2832" max="2832" width="0" style="43" hidden="1" customWidth="1"/>
    <col min="2833" max="2833" width="16.5703125" style="43" customWidth="1"/>
    <col min="2834" max="2835" width="0" style="43" hidden="1" customWidth="1"/>
    <col min="2836" max="3072" width="9.140625" style="43"/>
    <col min="3073" max="3073" width="0" style="43" hidden="1" customWidth="1"/>
    <col min="3074" max="3074" width="8" style="43" customWidth="1"/>
    <col min="3075" max="3078" width="0" style="43" hidden="1" customWidth="1"/>
    <col min="3079" max="3079" width="77.5703125" style="43" customWidth="1"/>
    <col min="3080" max="3085" width="0" style="43" hidden="1" customWidth="1"/>
    <col min="3086" max="3086" width="16.42578125" style="43" customWidth="1"/>
    <col min="3087" max="3087" width="14.42578125" style="43" customWidth="1"/>
    <col min="3088" max="3088" width="0" style="43" hidden="1" customWidth="1"/>
    <col min="3089" max="3089" width="16.5703125" style="43" customWidth="1"/>
    <col min="3090" max="3091" width="0" style="43" hidden="1" customWidth="1"/>
    <col min="3092" max="3328" width="9.140625" style="43"/>
    <col min="3329" max="3329" width="0" style="43" hidden="1" customWidth="1"/>
    <col min="3330" max="3330" width="8" style="43" customWidth="1"/>
    <col min="3331" max="3334" width="0" style="43" hidden="1" customWidth="1"/>
    <col min="3335" max="3335" width="77.5703125" style="43" customWidth="1"/>
    <col min="3336" max="3341" width="0" style="43" hidden="1" customWidth="1"/>
    <col min="3342" max="3342" width="16.42578125" style="43" customWidth="1"/>
    <col min="3343" max="3343" width="14.42578125" style="43" customWidth="1"/>
    <col min="3344" max="3344" width="0" style="43" hidden="1" customWidth="1"/>
    <col min="3345" max="3345" width="16.5703125" style="43" customWidth="1"/>
    <col min="3346" max="3347" width="0" style="43" hidden="1" customWidth="1"/>
    <col min="3348" max="3584" width="9.140625" style="43"/>
    <col min="3585" max="3585" width="0" style="43" hidden="1" customWidth="1"/>
    <col min="3586" max="3586" width="8" style="43" customWidth="1"/>
    <col min="3587" max="3590" width="0" style="43" hidden="1" customWidth="1"/>
    <col min="3591" max="3591" width="77.5703125" style="43" customWidth="1"/>
    <col min="3592" max="3597" width="0" style="43" hidden="1" customWidth="1"/>
    <col min="3598" max="3598" width="16.42578125" style="43" customWidth="1"/>
    <col min="3599" max="3599" width="14.42578125" style="43" customWidth="1"/>
    <col min="3600" max="3600" width="0" style="43" hidden="1" customWidth="1"/>
    <col min="3601" max="3601" width="16.5703125" style="43" customWidth="1"/>
    <col min="3602" max="3603" width="0" style="43" hidden="1" customWidth="1"/>
    <col min="3604" max="3840" width="9.140625" style="43"/>
    <col min="3841" max="3841" width="0" style="43" hidden="1" customWidth="1"/>
    <col min="3842" max="3842" width="8" style="43" customWidth="1"/>
    <col min="3843" max="3846" width="0" style="43" hidden="1" customWidth="1"/>
    <col min="3847" max="3847" width="77.5703125" style="43" customWidth="1"/>
    <col min="3848" max="3853" width="0" style="43" hidden="1" customWidth="1"/>
    <col min="3854" max="3854" width="16.42578125" style="43" customWidth="1"/>
    <col min="3855" max="3855" width="14.42578125" style="43" customWidth="1"/>
    <col min="3856" max="3856" width="0" style="43" hidden="1" customWidth="1"/>
    <col min="3857" max="3857" width="16.5703125" style="43" customWidth="1"/>
    <col min="3858" max="3859" width="0" style="43" hidden="1" customWidth="1"/>
    <col min="3860" max="4096" width="9.140625" style="43"/>
    <col min="4097" max="4097" width="0" style="43" hidden="1" customWidth="1"/>
    <col min="4098" max="4098" width="8" style="43" customWidth="1"/>
    <col min="4099" max="4102" width="0" style="43" hidden="1" customWidth="1"/>
    <col min="4103" max="4103" width="77.5703125" style="43" customWidth="1"/>
    <col min="4104" max="4109" width="0" style="43" hidden="1" customWidth="1"/>
    <col min="4110" max="4110" width="16.42578125" style="43" customWidth="1"/>
    <col min="4111" max="4111" width="14.42578125" style="43" customWidth="1"/>
    <col min="4112" max="4112" width="0" style="43" hidden="1" customWidth="1"/>
    <col min="4113" max="4113" width="16.5703125" style="43" customWidth="1"/>
    <col min="4114" max="4115" width="0" style="43" hidden="1" customWidth="1"/>
    <col min="4116" max="4352" width="9.140625" style="43"/>
    <col min="4353" max="4353" width="0" style="43" hidden="1" customWidth="1"/>
    <col min="4354" max="4354" width="8" style="43" customWidth="1"/>
    <col min="4355" max="4358" width="0" style="43" hidden="1" customWidth="1"/>
    <col min="4359" max="4359" width="77.5703125" style="43" customWidth="1"/>
    <col min="4360" max="4365" width="0" style="43" hidden="1" customWidth="1"/>
    <col min="4366" max="4366" width="16.42578125" style="43" customWidth="1"/>
    <col min="4367" max="4367" width="14.42578125" style="43" customWidth="1"/>
    <col min="4368" max="4368" width="0" style="43" hidden="1" customWidth="1"/>
    <col min="4369" max="4369" width="16.5703125" style="43" customWidth="1"/>
    <col min="4370" max="4371" width="0" style="43" hidden="1" customWidth="1"/>
    <col min="4372" max="4608" width="9.140625" style="43"/>
    <col min="4609" max="4609" width="0" style="43" hidden="1" customWidth="1"/>
    <col min="4610" max="4610" width="8" style="43" customWidth="1"/>
    <col min="4611" max="4614" width="0" style="43" hidden="1" customWidth="1"/>
    <col min="4615" max="4615" width="77.5703125" style="43" customWidth="1"/>
    <col min="4616" max="4621" width="0" style="43" hidden="1" customWidth="1"/>
    <col min="4622" max="4622" width="16.42578125" style="43" customWidth="1"/>
    <col min="4623" max="4623" width="14.42578125" style="43" customWidth="1"/>
    <col min="4624" max="4624" width="0" style="43" hidden="1" customWidth="1"/>
    <col min="4625" max="4625" width="16.5703125" style="43" customWidth="1"/>
    <col min="4626" max="4627" width="0" style="43" hidden="1" customWidth="1"/>
    <col min="4628" max="4864" width="9.140625" style="43"/>
    <col min="4865" max="4865" width="0" style="43" hidden="1" customWidth="1"/>
    <col min="4866" max="4866" width="8" style="43" customWidth="1"/>
    <col min="4867" max="4870" width="0" style="43" hidden="1" customWidth="1"/>
    <col min="4871" max="4871" width="77.5703125" style="43" customWidth="1"/>
    <col min="4872" max="4877" width="0" style="43" hidden="1" customWidth="1"/>
    <col min="4878" max="4878" width="16.42578125" style="43" customWidth="1"/>
    <col min="4879" max="4879" width="14.42578125" style="43" customWidth="1"/>
    <col min="4880" max="4880" width="0" style="43" hidden="1" customWidth="1"/>
    <col min="4881" max="4881" width="16.5703125" style="43" customWidth="1"/>
    <col min="4882" max="4883" width="0" style="43" hidden="1" customWidth="1"/>
    <col min="4884" max="5120" width="9.140625" style="43"/>
    <col min="5121" max="5121" width="0" style="43" hidden="1" customWidth="1"/>
    <col min="5122" max="5122" width="8" style="43" customWidth="1"/>
    <col min="5123" max="5126" width="0" style="43" hidden="1" customWidth="1"/>
    <col min="5127" max="5127" width="77.5703125" style="43" customWidth="1"/>
    <col min="5128" max="5133" width="0" style="43" hidden="1" customWidth="1"/>
    <col min="5134" max="5134" width="16.42578125" style="43" customWidth="1"/>
    <col min="5135" max="5135" width="14.42578125" style="43" customWidth="1"/>
    <col min="5136" max="5136" width="0" style="43" hidden="1" customWidth="1"/>
    <col min="5137" max="5137" width="16.5703125" style="43" customWidth="1"/>
    <col min="5138" max="5139" width="0" style="43" hidden="1" customWidth="1"/>
    <col min="5140" max="5376" width="9.140625" style="43"/>
    <col min="5377" max="5377" width="0" style="43" hidden="1" customWidth="1"/>
    <col min="5378" max="5378" width="8" style="43" customWidth="1"/>
    <col min="5379" max="5382" width="0" style="43" hidden="1" customWidth="1"/>
    <col min="5383" max="5383" width="77.5703125" style="43" customWidth="1"/>
    <col min="5384" max="5389" width="0" style="43" hidden="1" customWidth="1"/>
    <col min="5390" max="5390" width="16.42578125" style="43" customWidth="1"/>
    <col min="5391" max="5391" width="14.42578125" style="43" customWidth="1"/>
    <col min="5392" max="5392" width="0" style="43" hidden="1" customWidth="1"/>
    <col min="5393" max="5393" width="16.5703125" style="43" customWidth="1"/>
    <col min="5394" max="5395" width="0" style="43" hidden="1" customWidth="1"/>
    <col min="5396" max="5632" width="9.140625" style="43"/>
    <col min="5633" max="5633" width="0" style="43" hidden="1" customWidth="1"/>
    <col min="5634" max="5634" width="8" style="43" customWidth="1"/>
    <col min="5635" max="5638" width="0" style="43" hidden="1" customWidth="1"/>
    <col min="5639" max="5639" width="77.5703125" style="43" customWidth="1"/>
    <col min="5640" max="5645" width="0" style="43" hidden="1" customWidth="1"/>
    <col min="5646" max="5646" width="16.42578125" style="43" customWidth="1"/>
    <col min="5647" max="5647" width="14.42578125" style="43" customWidth="1"/>
    <col min="5648" max="5648" width="0" style="43" hidden="1" customWidth="1"/>
    <col min="5649" max="5649" width="16.5703125" style="43" customWidth="1"/>
    <col min="5650" max="5651" width="0" style="43" hidden="1" customWidth="1"/>
    <col min="5652" max="5888" width="9.140625" style="43"/>
    <col min="5889" max="5889" width="0" style="43" hidden="1" customWidth="1"/>
    <col min="5890" max="5890" width="8" style="43" customWidth="1"/>
    <col min="5891" max="5894" width="0" style="43" hidden="1" customWidth="1"/>
    <col min="5895" max="5895" width="77.5703125" style="43" customWidth="1"/>
    <col min="5896" max="5901" width="0" style="43" hidden="1" customWidth="1"/>
    <col min="5902" max="5902" width="16.42578125" style="43" customWidth="1"/>
    <col min="5903" max="5903" width="14.42578125" style="43" customWidth="1"/>
    <col min="5904" max="5904" width="0" style="43" hidden="1" customWidth="1"/>
    <col min="5905" max="5905" width="16.5703125" style="43" customWidth="1"/>
    <col min="5906" max="5907" width="0" style="43" hidden="1" customWidth="1"/>
    <col min="5908" max="6144" width="9.140625" style="43"/>
    <col min="6145" max="6145" width="0" style="43" hidden="1" customWidth="1"/>
    <col min="6146" max="6146" width="8" style="43" customWidth="1"/>
    <col min="6147" max="6150" width="0" style="43" hidden="1" customWidth="1"/>
    <col min="6151" max="6151" width="77.5703125" style="43" customWidth="1"/>
    <col min="6152" max="6157" width="0" style="43" hidden="1" customWidth="1"/>
    <col min="6158" max="6158" width="16.42578125" style="43" customWidth="1"/>
    <col min="6159" max="6159" width="14.42578125" style="43" customWidth="1"/>
    <col min="6160" max="6160" width="0" style="43" hidden="1" customWidth="1"/>
    <col min="6161" max="6161" width="16.5703125" style="43" customWidth="1"/>
    <col min="6162" max="6163" width="0" style="43" hidden="1" customWidth="1"/>
    <col min="6164" max="6400" width="9.140625" style="43"/>
    <col min="6401" max="6401" width="0" style="43" hidden="1" customWidth="1"/>
    <col min="6402" max="6402" width="8" style="43" customWidth="1"/>
    <col min="6403" max="6406" width="0" style="43" hidden="1" customWidth="1"/>
    <col min="6407" max="6407" width="77.5703125" style="43" customWidth="1"/>
    <col min="6408" max="6413" width="0" style="43" hidden="1" customWidth="1"/>
    <col min="6414" max="6414" width="16.42578125" style="43" customWidth="1"/>
    <col min="6415" max="6415" width="14.42578125" style="43" customWidth="1"/>
    <col min="6416" max="6416" width="0" style="43" hidden="1" customWidth="1"/>
    <col min="6417" max="6417" width="16.5703125" style="43" customWidth="1"/>
    <col min="6418" max="6419" width="0" style="43" hidden="1" customWidth="1"/>
    <col min="6420" max="6656" width="9.140625" style="43"/>
    <col min="6657" max="6657" width="0" style="43" hidden="1" customWidth="1"/>
    <col min="6658" max="6658" width="8" style="43" customWidth="1"/>
    <col min="6659" max="6662" width="0" style="43" hidden="1" customWidth="1"/>
    <col min="6663" max="6663" width="77.5703125" style="43" customWidth="1"/>
    <col min="6664" max="6669" width="0" style="43" hidden="1" customWidth="1"/>
    <col min="6670" max="6670" width="16.42578125" style="43" customWidth="1"/>
    <col min="6671" max="6671" width="14.42578125" style="43" customWidth="1"/>
    <col min="6672" max="6672" width="0" style="43" hidden="1" customWidth="1"/>
    <col min="6673" max="6673" width="16.5703125" style="43" customWidth="1"/>
    <col min="6674" max="6675" width="0" style="43" hidden="1" customWidth="1"/>
    <col min="6676" max="6912" width="9.140625" style="43"/>
    <col min="6913" max="6913" width="0" style="43" hidden="1" customWidth="1"/>
    <col min="6914" max="6914" width="8" style="43" customWidth="1"/>
    <col min="6915" max="6918" width="0" style="43" hidden="1" customWidth="1"/>
    <col min="6919" max="6919" width="77.5703125" style="43" customWidth="1"/>
    <col min="6920" max="6925" width="0" style="43" hidden="1" customWidth="1"/>
    <col min="6926" max="6926" width="16.42578125" style="43" customWidth="1"/>
    <col min="6927" max="6927" width="14.42578125" style="43" customWidth="1"/>
    <col min="6928" max="6928" width="0" style="43" hidden="1" customWidth="1"/>
    <col min="6929" max="6929" width="16.5703125" style="43" customWidth="1"/>
    <col min="6930" max="6931" width="0" style="43" hidden="1" customWidth="1"/>
    <col min="6932" max="7168" width="9.140625" style="43"/>
    <col min="7169" max="7169" width="0" style="43" hidden="1" customWidth="1"/>
    <col min="7170" max="7170" width="8" style="43" customWidth="1"/>
    <col min="7171" max="7174" width="0" style="43" hidden="1" customWidth="1"/>
    <col min="7175" max="7175" width="77.5703125" style="43" customWidth="1"/>
    <col min="7176" max="7181" width="0" style="43" hidden="1" customWidth="1"/>
    <col min="7182" max="7182" width="16.42578125" style="43" customWidth="1"/>
    <col min="7183" max="7183" width="14.42578125" style="43" customWidth="1"/>
    <col min="7184" max="7184" width="0" style="43" hidden="1" customWidth="1"/>
    <col min="7185" max="7185" width="16.5703125" style="43" customWidth="1"/>
    <col min="7186" max="7187" width="0" style="43" hidden="1" customWidth="1"/>
    <col min="7188" max="7424" width="9.140625" style="43"/>
    <col min="7425" max="7425" width="0" style="43" hidden="1" customWidth="1"/>
    <col min="7426" max="7426" width="8" style="43" customWidth="1"/>
    <col min="7427" max="7430" width="0" style="43" hidden="1" customWidth="1"/>
    <col min="7431" max="7431" width="77.5703125" style="43" customWidth="1"/>
    <col min="7432" max="7437" width="0" style="43" hidden="1" customWidth="1"/>
    <col min="7438" max="7438" width="16.42578125" style="43" customWidth="1"/>
    <col min="7439" max="7439" width="14.42578125" style="43" customWidth="1"/>
    <col min="7440" max="7440" width="0" style="43" hidden="1" customWidth="1"/>
    <col min="7441" max="7441" width="16.5703125" style="43" customWidth="1"/>
    <col min="7442" max="7443" width="0" style="43" hidden="1" customWidth="1"/>
    <col min="7444" max="7680" width="9.140625" style="43"/>
    <col min="7681" max="7681" width="0" style="43" hidden="1" customWidth="1"/>
    <col min="7682" max="7682" width="8" style="43" customWidth="1"/>
    <col min="7683" max="7686" width="0" style="43" hidden="1" customWidth="1"/>
    <col min="7687" max="7687" width="77.5703125" style="43" customWidth="1"/>
    <col min="7688" max="7693" width="0" style="43" hidden="1" customWidth="1"/>
    <col min="7694" max="7694" width="16.42578125" style="43" customWidth="1"/>
    <col min="7695" max="7695" width="14.42578125" style="43" customWidth="1"/>
    <col min="7696" max="7696" width="0" style="43" hidden="1" customWidth="1"/>
    <col min="7697" max="7697" width="16.5703125" style="43" customWidth="1"/>
    <col min="7698" max="7699" width="0" style="43" hidden="1" customWidth="1"/>
    <col min="7700" max="7936" width="9.140625" style="43"/>
    <col min="7937" max="7937" width="0" style="43" hidden="1" customWidth="1"/>
    <col min="7938" max="7938" width="8" style="43" customWidth="1"/>
    <col min="7939" max="7942" width="0" style="43" hidden="1" customWidth="1"/>
    <col min="7943" max="7943" width="77.5703125" style="43" customWidth="1"/>
    <col min="7944" max="7949" width="0" style="43" hidden="1" customWidth="1"/>
    <col min="7950" max="7950" width="16.42578125" style="43" customWidth="1"/>
    <col min="7951" max="7951" width="14.42578125" style="43" customWidth="1"/>
    <col min="7952" max="7952" width="0" style="43" hidden="1" customWidth="1"/>
    <col min="7953" max="7953" width="16.5703125" style="43" customWidth="1"/>
    <col min="7954" max="7955" width="0" style="43" hidden="1" customWidth="1"/>
    <col min="7956" max="8192" width="9.140625" style="43"/>
    <col min="8193" max="8193" width="0" style="43" hidden="1" customWidth="1"/>
    <col min="8194" max="8194" width="8" style="43" customWidth="1"/>
    <col min="8195" max="8198" width="0" style="43" hidden="1" customWidth="1"/>
    <col min="8199" max="8199" width="77.5703125" style="43" customWidth="1"/>
    <col min="8200" max="8205" width="0" style="43" hidden="1" customWidth="1"/>
    <col min="8206" max="8206" width="16.42578125" style="43" customWidth="1"/>
    <col min="8207" max="8207" width="14.42578125" style="43" customWidth="1"/>
    <col min="8208" max="8208" width="0" style="43" hidden="1" customWidth="1"/>
    <col min="8209" max="8209" width="16.5703125" style="43" customWidth="1"/>
    <col min="8210" max="8211" width="0" style="43" hidden="1" customWidth="1"/>
    <col min="8212" max="8448" width="9.140625" style="43"/>
    <col min="8449" max="8449" width="0" style="43" hidden="1" customWidth="1"/>
    <col min="8450" max="8450" width="8" style="43" customWidth="1"/>
    <col min="8451" max="8454" width="0" style="43" hidden="1" customWidth="1"/>
    <col min="8455" max="8455" width="77.5703125" style="43" customWidth="1"/>
    <col min="8456" max="8461" width="0" style="43" hidden="1" customWidth="1"/>
    <col min="8462" max="8462" width="16.42578125" style="43" customWidth="1"/>
    <col min="8463" max="8463" width="14.42578125" style="43" customWidth="1"/>
    <col min="8464" max="8464" width="0" style="43" hidden="1" customWidth="1"/>
    <col min="8465" max="8465" width="16.5703125" style="43" customWidth="1"/>
    <col min="8466" max="8467" width="0" style="43" hidden="1" customWidth="1"/>
    <col min="8468" max="8704" width="9.140625" style="43"/>
    <col min="8705" max="8705" width="0" style="43" hidden="1" customWidth="1"/>
    <col min="8706" max="8706" width="8" style="43" customWidth="1"/>
    <col min="8707" max="8710" width="0" style="43" hidden="1" customWidth="1"/>
    <col min="8711" max="8711" width="77.5703125" style="43" customWidth="1"/>
    <col min="8712" max="8717" width="0" style="43" hidden="1" customWidth="1"/>
    <col min="8718" max="8718" width="16.42578125" style="43" customWidth="1"/>
    <col min="8719" max="8719" width="14.42578125" style="43" customWidth="1"/>
    <col min="8720" max="8720" width="0" style="43" hidden="1" customWidth="1"/>
    <col min="8721" max="8721" width="16.5703125" style="43" customWidth="1"/>
    <col min="8722" max="8723" width="0" style="43" hidden="1" customWidth="1"/>
    <col min="8724" max="8960" width="9.140625" style="43"/>
    <col min="8961" max="8961" width="0" style="43" hidden="1" customWidth="1"/>
    <col min="8962" max="8962" width="8" style="43" customWidth="1"/>
    <col min="8963" max="8966" width="0" style="43" hidden="1" customWidth="1"/>
    <col min="8967" max="8967" width="77.5703125" style="43" customWidth="1"/>
    <col min="8968" max="8973" width="0" style="43" hidden="1" customWidth="1"/>
    <col min="8974" max="8974" width="16.42578125" style="43" customWidth="1"/>
    <col min="8975" max="8975" width="14.42578125" style="43" customWidth="1"/>
    <col min="8976" max="8976" width="0" style="43" hidden="1" customWidth="1"/>
    <col min="8977" max="8977" width="16.5703125" style="43" customWidth="1"/>
    <col min="8978" max="8979" width="0" style="43" hidden="1" customWidth="1"/>
    <col min="8980" max="9216" width="9.140625" style="43"/>
    <col min="9217" max="9217" width="0" style="43" hidden="1" customWidth="1"/>
    <col min="9218" max="9218" width="8" style="43" customWidth="1"/>
    <col min="9219" max="9222" width="0" style="43" hidden="1" customWidth="1"/>
    <col min="9223" max="9223" width="77.5703125" style="43" customWidth="1"/>
    <col min="9224" max="9229" width="0" style="43" hidden="1" customWidth="1"/>
    <col min="9230" max="9230" width="16.42578125" style="43" customWidth="1"/>
    <col min="9231" max="9231" width="14.42578125" style="43" customWidth="1"/>
    <col min="9232" max="9232" width="0" style="43" hidden="1" customWidth="1"/>
    <col min="9233" max="9233" width="16.5703125" style="43" customWidth="1"/>
    <col min="9234" max="9235" width="0" style="43" hidden="1" customWidth="1"/>
    <col min="9236" max="9472" width="9.140625" style="43"/>
    <col min="9473" max="9473" width="0" style="43" hidden="1" customWidth="1"/>
    <col min="9474" max="9474" width="8" style="43" customWidth="1"/>
    <col min="9475" max="9478" width="0" style="43" hidden="1" customWidth="1"/>
    <col min="9479" max="9479" width="77.5703125" style="43" customWidth="1"/>
    <col min="9480" max="9485" width="0" style="43" hidden="1" customWidth="1"/>
    <col min="9486" max="9486" width="16.42578125" style="43" customWidth="1"/>
    <col min="9487" max="9487" width="14.42578125" style="43" customWidth="1"/>
    <col min="9488" max="9488" width="0" style="43" hidden="1" customWidth="1"/>
    <col min="9489" max="9489" width="16.5703125" style="43" customWidth="1"/>
    <col min="9490" max="9491" width="0" style="43" hidden="1" customWidth="1"/>
    <col min="9492" max="9728" width="9.140625" style="43"/>
    <col min="9729" max="9729" width="0" style="43" hidden="1" customWidth="1"/>
    <col min="9730" max="9730" width="8" style="43" customWidth="1"/>
    <col min="9731" max="9734" width="0" style="43" hidden="1" customWidth="1"/>
    <col min="9735" max="9735" width="77.5703125" style="43" customWidth="1"/>
    <col min="9736" max="9741" width="0" style="43" hidden="1" customWidth="1"/>
    <col min="9742" max="9742" width="16.42578125" style="43" customWidth="1"/>
    <col min="9743" max="9743" width="14.42578125" style="43" customWidth="1"/>
    <col min="9744" max="9744" width="0" style="43" hidden="1" customWidth="1"/>
    <col min="9745" max="9745" width="16.5703125" style="43" customWidth="1"/>
    <col min="9746" max="9747" width="0" style="43" hidden="1" customWidth="1"/>
    <col min="9748" max="9984" width="9.140625" style="43"/>
    <col min="9985" max="9985" width="0" style="43" hidden="1" customWidth="1"/>
    <col min="9986" max="9986" width="8" style="43" customWidth="1"/>
    <col min="9987" max="9990" width="0" style="43" hidden="1" customWidth="1"/>
    <col min="9991" max="9991" width="77.5703125" style="43" customWidth="1"/>
    <col min="9992" max="9997" width="0" style="43" hidden="1" customWidth="1"/>
    <col min="9998" max="9998" width="16.42578125" style="43" customWidth="1"/>
    <col min="9999" max="9999" width="14.42578125" style="43" customWidth="1"/>
    <col min="10000" max="10000" width="0" style="43" hidden="1" customWidth="1"/>
    <col min="10001" max="10001" width="16.5703125" style="43" customWidth="1"/>
    <col min="10002" max="10003" width="0" style="43" hidden="1" customWidth="1"/>
    <col min="10004" max="10240" width="9.140625" style="43"/>
    <col min="10241" max="10241" width="0" style="43" hidden="1" customWidth="1"/>
    <col min="10242" max="10242" width="8" style="43" customWidth="1"/>
    <col min="10243" max="10246" width="0" style="43" hidden="1" customWidth="1"/>
    <col min="10247" max="10247" width="77.5703125" style="43" customWidth="1"/>
    <col min="10248" max="10253" width="0" style="43" hidden="1" customWidth="1"/>
    <col min="10254" max="10254" width="16.42578125" style="43" customWidth="1"/>
    <col min="10255" max="10255" width="14.42578125" style="43" customWidth="1"/>
    <col min="10256" max="10256" width="0" style="43" hidden="1" customWidth="1"/>
    <col min="10257" max="10257" width="16.5703125" style="43" customWidth="1"/>
    <col min="10258" max="10259" width="0" style="43" hidden="1" customWidth="1"/>
    <col min="10260" max="10496" width="9.140625" style="43"/>
    <col min="10497" max="10497" width="0" style="43" hidden="1" customWidth="1"/>
    <col min="10498" max="10498" width="8" style="43" customWidth="1"/>
    <col min="10499" max="10502" width="0" style="43" hidden="1" customWidth="1"/>
    <col min="10503" max="10503" width="77.5703125" style="43" customWidth="1"/>
    <col min="10504" max="10509" width="0" style="43" hidden="1" customWidth="1"/>
    <col min="10510" max="10510" width="16.42578125" style="43" customWidth="1"/>
    <col min="10511" max="10511" width="14.42578125" style="43" customWidth="1"/>
    <col min="10512" max="10512" width="0" style="43" hidden="1" customWidth="1"/>
    <col min="10513" max="10513" width="16.5703125" style="43" customWidth="1"/>
    <col min="10514" max="10515" width="0" style="43" hidden="1" customWidth="1"/>
    <col min="10516" max="10752" width="9.140625" style="43"/>
    <col min="10753" max="10753" width="0" style="43" hidden="1" customWidth="1"/>
    <col min="10754" max="10754" width="8" style="43" customWidth="1"/>
    <col min="10755" max="10758" width="0" style="43" hidden="1" customWidth="1"/>
    <col min="10759" max="10759" width="77.5703125" style="43" customWidth="1"/>
    <col min="10760" max="10765" width="0" style="43" hidden="1" customWidth="1"/>
    <col min="10766" max="10766" width="16.42578125" style="43" customWidth="1"/>
    <col min="10767" max="10767" width="14.42578125" style="43" customWidth="1"/>
    <col min="10768" max="10768" width="0" style="43" hidden="1" customWidth="1"/>
    <col min="10769" max="10769" width="16.5703125" style="43" customWidth="1"/>
    <col min="10770" max="10771" width="0" style="43" hidden="1" customWidth="1"/>
    <col min="10772" max="11008" width="9.140625" style="43"/>
    <col min="11009" max="11009" width="0" style="43" hidden="1" customWidth="1"/>
    <col min="11010" max="11010" width="8" style="43" customWidth="1"/>
    <col min="11011" max="11014" width="0" style="43" hidden="1" customWidth="1"/>
    <col min="11015" max="11015" width="77.5703125" style="43" customWidth="1"/>
    <col min="11016" max="11021" width="0" style="43" hidden="1" customWidth="1"/>
    <col min="11022" max="11022" width="16.42578125" style="43" customWidth="1"/>
    <col min="11023" max="11023" width="14.42578125" style="43" customWidth="1"/>
    <col min="11024" max="11024" width="0" style="43" hidden="1" customWidth="1"/>
    <col min="11025" max="11025" width="16.5703125" style="43" customWidth="1"/>
    <col min="11026" max="11027" width="0" style="43" hidden="1" customWidth="1"/>
    <col min="11028" max="11264" width="9.140625" style="43"/>
    <col min="11265" max="11265" width="0" style="43" hidden="1" customWidth="1"/>
    <col min="11266" max="11266" width="8" style="43" customWidth="1"/>
    <col min="11267" max="11270" width="0" style="43" hidden="1" customWidth="1"/>
    <col min="11271" max="11271" width="77.5703125" style="43" customWidth="1"/>
    <col min="11272" max="11277" width="0" style="43" hidden="1" customWidth="1"/>
    <col min="11278" max="11278" width="16.42578125" style="43" customWidth="1"/>
    <col min="11279" max="11279" width="14.42578125" style="43" customWidth="1"/>
    <col min="11280" max="11280" width="0" style="43" hidden="1" customWidth="1"/>
    <col min="11281" max="11281" width="16.5703125" style="43" customWidth="1"/>
    <col min="11282" max="11283" width="0" style="43" hidden="1" customWidth="1"/>
    <col min="11284" max="11520" width="9.140625" style="43"/>
    <col min="11521" max="11521" width="0" style="43" hidden="1" customWidth="1"/>
    <col min="11522" max="11522" width="8" style="43" customWidth="1"/>
    <col min="11523" max="11526" width="0" style="43" hidden="1" customWidth="1"/>
    <col min="11527" max="11527" width="77.5703125" style="43" customWidth="1"/>
    <col min="11528" max="11533" width="0" style="43" hidden="1" customWidth="1"/>
    <col min="11534" max="11534" width="16.42578125" style="43" customWidth="1"/>
    <col min="11535" max="11535" width="14.42578125" style="43" customWidth="1"/>
    <col min="11536" max="11536" width="0" style="43" hidden="1" customWidth="1"/>
    <col min="11537" max="11537" width="16.5703125" style="43" customWidth="1"/>
    <col min="11538" max="11539" width="0" style="43" hidden="1" customWidth="1"/>
    <col min="11540" max="11776" width="9.140625" style="43"/>
    <col min="11777" max="11777" width="0" style="43" hidden="1" customWidth="1"/>
    <col min="11778" max="11778" width="8" style="43" customWidth="1"/>
    <col min="11779" max="11782" width="0" style="43" hidden="1" customWidth="1"/>
    <col min="11783" max="11783" width="77.5703125" style="43" customWidth="1"/>
    <col min="11784" max="11789" width="0" style="43" hidden="1" customWidth="1"/>
    <col min="11790" max="11790" width="16.42578125" style="43" customWidth="1"/>
    <col min="11791" max="11791" width="14.42578125" style="43" customWidth="1"/>
    <col min="11792" max="11792" width="0" style="43" hidden="1" customWidth="1"/>
    <col min="11793" max="11793" width="16.5703125" style="43" customWidth="1"/>
    <col min="11794" max="11795" width="0" style="43" hidden="1" customWidth="1"/>
    <col min="11796" max="12032" width="9.140625" style="43"/>
    <col min="12033" max="12033" width="0" style="43" hidden="1" customWidth="1"/>
    <col min="12034" max="12034" width="8" style="43" customWidth="1"/>
    <col min="12035" max="12038" width="0" style="43" hidden="1" customWidth="1"/>
    <col min="12039" max="12039" width="77.5703125" style="43" customWidth="1"/>
    <col min="12040" max="12045" width="0" style="43" hidden="1" customWidth="1"/>
    <col min="12046" max="12046" width="16.42578125" style="43" customWidth="1"/>
    <col min="12047" max="12047" width="14.42578125" style="43" customWidth="1"/>
    <col min="12048" max="12048" width="0" style="43" hidden="1" customWidth="1"/>
    <col min="12049" max="12049" width="16.5703125" style="43" customWidth="1"/>
    <col min="12050" max="12051" width="0" style="43" hidden="1" customWidth="1"/>
    <col min="12052" max="12288" width="9.140625" style="43"/>
    <col min="12289" max="12289" width="0" style="43" hidden="1" customWidth="1"/>
    <col min="12290" max="12290" width="8" style="43" customWidth="1"/>
    <col min="12291" max="12294" width="0" style="43" hidden="1" customWidth="1"/>
    <col min="12295" max="12295" width="77.5703125" style="43" customWidth="1"/>
    <col min="12296" max="12301" width="0" style="43" hidden="1" customWidth="1"/>
    <col min="12302" max="12302" width="16.42578125" style="43" customWidth="1"/>
    <col min="12303" max="12303" width="14.42578125" style="43" customWidth="1"/>
    <col min="12304" max="12304" width="0" style="43" hidden="1" customWidth="1"/>
    <col min="12305" max="12305" width="16.5703125" style="43" customWidth="1"/>
    <col min="12306" max="12307" width="0" style="43" hidden="1" customWidth="1"/>
    <col min="12308" max="12544" width="9.140625" style="43"/>
    <col min="12545" max="12545" width="0" style="43" hidden="1" customWidth="1"/>
    <col min="12546" max="12546" width="8" style="43" customWidth="1"/>
    <col min="12547" max="12550" width="0" style="43" hidden="1" customWidth="1"/>
    <col min="12551" max="12551" width="77.5703125" style="43" customWidth="1"/>
    <col min="12552" max="12557" width="0" style="43" hidden="1" customWidth="1"/>
    <col min="12558" max="12558" width="16.42578125" style="43" customWidth="1"/>
    <col min="12559" max="12559" width="14.42578125" style="43" customWidth="1"/>
    <col min="12560" max="12560" width="0" style="43" hidden="1" customWidth="1"/>
    <col min="12561" max="12561" width="16.5703125" style="43" customWidth="1"/>
    <col min="12562" max="12563" width="0" style="43" hidden="1" customWidth="1"/>
    <col min="12564" max="12800" width="9.140625" style="43"/>
    <col min="12801" max="12801" width="0" style="43" hidden="1" customWidth="1"/>
    <col min="12802" max="12802" width="8" style="43" customWidth="1"/>
    <col min="12803" max="12806" width="0" style="43" hidden="1" customWidth="1"/>
    <col min="12807" max="12807" width="77.5703125" style="43" customWidth="1"/>
    <col min="12808" max="12813" width="0" style="43" hidden="1" customWidth="1"/>
    <col min="12814" max="12814" width="16.42578125" style="43" customWidth="1"/>
    <col min="12815" max="12815" width="14.42578125" style="43" customWidth="1"/>
    <col min="12816" max="12816" width="0" style="43" hidden="1" customWidth="1"/>
    <col min="12817" max="12817" width="16.5703125" style="43" customWidth="1"/>
    <col min="12818" max="12819" width="0" style="43" hidden="1" customWidth="1"/>
    <col min="12820" max="13056" width="9.140625" style="43"/>
    <col min="13057" max="13057" width="0" style="43" hidden="1" customWidth="1"/>
    <col min="13058" max="13058" width="8" style="43" customWidth="1"/>
    <col min="13059" max="13062" width="0" style="43" hidden="1" customWidth="1"/>
    <col min="13063" max="13063" width="77.5703125" style="43" customWidth="1"/>
    <col min="13064" max="13069" width="0" style="43" hidden="1" customWidth="1"/>
    <col min="13070" max="13070" width="16.42578125" style="43" customWidth="1"/>
    <col min="13071" max="13071" width="14.42578125" style="43" customWidth="1"/>
    <col min="13072" max="13072" width="0" style="43" hidden="1" customWidth="1"/>
    <col min="13073" max="13073" width="16.5703125" style="43" customWidth="1"/>
    <col min="13074" max="13075" width="0" style="43" hidden="1" customWidth="1"/>
    <col min="13076" max="13312" width="9.140625" style="43"/>
    <col min="13313" max="13313" width="0" style="43" hidden="1" customWidth="1"/>
    <col min="13314" max="13314" width="8" style="43" customWidth="1"/>
    <col min="13315" max="13318" width="0" style="43" hidden="1" customWidth="1"/>
    <col min="13319" max="13319" width="77.5703125" style="43" customWidth="1"/>
    <col min="13320" max="13325" width="0" style="43" hidden="1" customWidth="1"/>
    <col min="13326" max="13326" width="16.42578125" style="43" customWidth="1"/>
    <col min="13327" max="13327" width="14.42578125" style="43" customWidth="1"/>
    <col min="13328" max="13328" width="0" style="43" hidden="1" customWidth="1"/>
    <col min="13329" max="13329" width="16.5703125" style="43" customWidth="1"/>
    <col min="13330" max="13331" width="0" style="43" hidden="1" customWidth="1"/>
    <col min="13332" max="13568" width="9.140625" style="43"/>
    <col min="13569" max="13569" width="0" style="43" hidden="1" customWidth="1"/>
    <col min="13570" max="13570" width="8" style="43" customWidth="1"/>
    <col min="13571" max="13574" width="0" style="43" hidden="1" customWidth="1"/>
    <col min="13575" max="13575" width="77.5703125" style="43" customWidth="1"/>
    <col min="13576" max="13581" width="0" style="43" hidden="1" customWidth="1"/>
    <col min="13582" max="13582" width="16.42578125" style="43" customWidth="1"/>
    <col min="13583" max="13583" width="14.42578125" style="43" customWidth="1"/>
    <col min="13584" max="13584" width="0" style="43" hidden="1" customWidth="1"/>
    <col min="13585" max="13585" width="16.5703125" style="43" customWidth="1"/>
    <col min="13586" max="13587" width="0" style="43" hidden="1" customWidth="1"/>
    <col min="13588" max="13824" width="9.140625" style="43"/>
    <col min="13825" max="13825" width="0" style="43" hidden="1" customWidth="1"/>
    <col min="13826" max="13826" width="8" style="43" customWidth="1"/>
    <col min="13827" max="13830" width="0" style="43" hidden="1" customWidth="1"/>
    <col min="13831" max="13831" width="77.5703125" style="43" customWidth="1"/>
    <col min="13832" max="13837" width="0" style="43" hidden="1" customWidth="1"/>
    <col min="13838" max="13838" width="16.42578125" style="43" customWidth="1"/>
    <col min="13839" max="13839" width="14.42578125" style="43" customWidth="1"/>
    <col min="13840" max="13840" width="0" style="43" hidden="1" customWidth="1"/>
    <col min="13841" max="13841" width="16.5703125" style="43" customWidth="1"/>
    <col min="13842" max="13843" width="0" style="43" hidden="1" customWidth="1"/>
    <col min="13844" max="14080" width="9.140625" style="43"/>
    <col min="14081" max="14081" width="0" style="43" hidden="1" customWidth="1"/>
    <col min="14082" max="14082" width="8" style="43" customWidth="1"/>
    <col min="14083" max="14086" width="0" style="43" hidden="1" customWidth="1"/>
    <col min="14087" max="14087" width="77.5703125" style="43" customWidth="1"/>
    <col min="14088" max="14093" width="0" style="43" hidden="1" customWidth="1"/>
    <col min="14094" max="14094" width="16.42578125" style="43" customWidth="1"/>
    <col min="14095" max="14095" width="14.42578125" style="43" customWidth="1"/>
    <col min="14096" max="14096" width="0" style="43" hidden="1" customWidth="1"/>
    <col min="14097" max="14097" width="16.5703125" style="43" customWidth="1"/>
    <col min="14098" max="14099" width="0" style="43" hidden="1" customWidth="1"/>
    <col min="14100" max="14336" width="9.140625" style="43"/>
    <col min="14337" max="14337" width="0" style="43" hidden="1" customWidth="1"/>
    <col min="14338" max="14338" width="8" style="43" customWidth="1"/>
    <col min="14339" max="14342" width="0" style="43" hidden="1" customWidth="1"/>
    <col min="14343" max="14343" width="77.5703125" style="43" customWidth="1"/>
    <col min="14344" max="14349" width="0" style="43" hidden="1" customWidth="1"/>
    <col min="14350" max="14350" width="16.42578125" style="43" customWidth="1"/>
    <col min="14351" max="14351" width="14.42578125" style="43" customWidth="1"/>
    <col min="14352" max="14352" width="0" style="43" hidden="1" customWidth="1"/>
    <col min="14353" max="14353" width="16.5703125" style="43" customWidth="1"/>
    <col min="14354" max="14355" width="0" style="43" hidden="1" customWidth="1"/>
    <col min="14356" max="14592" width="9.140625" style="43"/>
    <col min="14593" max="14593" width="0" style="43" hidden="1" customWidth="1"/>
    <col min="14594" max="14594" width="8" style="43" customWidth="1"/>
    <col min="14595" max="14598" width="0" style="43" hidden="1" customWidth="1"/>
    <col min="14599" max="14599" width="77.5703125" style="43" customWidth="1"/>
    <col min="14600" max="14605" width="0" style="43" hidden="1" customWidth="1"/>
    <col min="14606" max="14606" width="16.42578125" style="43" customWidth="1"/>
    <col min="14607" max="14607" width="14.42578125" style="43" customWidth="1"/>
    <col min="14608" max="14608" width="0" style="43" hidden="1" customWidth="1"/>
    <col min="14609" max="14609" width="16.5703125" style="43" customWidth="1"/>
    <col min="14610" max="14611" width="0" style="43" hidden="1" customWidth="1"/>
    <col min="14612" max="14848" width="9.140625" style="43"/>
    <col min="14849" max="14849" width="0" style="43" hidden="1" customWidth="1"/>
    <col min="14850" max="14850" width="8" style="43" customWidth="1"/>
    <col min="14851" max="14854" width="0" style="43" hidden="1" customWidth="1"/>
    <col min="14855" max="14855" width="77.5703125" style="43" customWidth="1"/>
    <col min="14856" max="14861" width="0" style="43" hidden="1" customWidth="1"/>
    <col min="14862" max="14862" width="16.42578125" style="43" customWidth="1"/>
    <col min="14863" max="14863" width="14.42578125" style="43" customWidth="1"/>
    <col min="14864" max="14864" width="0" style="43" hidden="1" customWidth="1"/>
    <col min="14865" max="14865" width="16.5703125" style="43" customWidth="1"/>
    <col min="14866" max="14867" width="0" style="43" hidden="1" customWidth="1"/>
    <col min="14868" max="15104" width="9.140625" style="43"/>
    <col min="15105" max="15105" width="0" style="43" hidden="1" customWidth="1"/>
    <col min="15106" max="15106" width="8" style="43" customWidth="1"/>
    <col min="15107" max="15110" width="0" style="43" hidden="1" customWidth="1"/>
    <col min="15111" max="15111" width="77.5703125" style="43" customWidth="1"/>
    <col min="15112" max="15117" width="0" style="43" hidden="1" customWidth="1"/>
    <col min="15118" max="15118" width="16.42578125" style="43" customWidth="1"/>
    <col min="15119" max="15119" width="14.42578125" style="43" customWidth="1"/>
    <col min="15120" max="15120" width="0" style="43" hidden="1" customWidth="1"/>
    <col min="15121" max="15121" width="16.5703125" style="43" customWidth="1"/>
    <col min="15122" max="15123" width="0" style="43" hidden="1" customWidth="1"/>
    <col min="15124" max="15360" width="9.140625" style="43"/>
    <col min="15361" max="15361" width="0" style="43" hidden="1" customWidth="1"/>
    <col min="15362" max="15362" width="8" style="43" customWidth="1"/>
    <col min="15363" max="15366" width="0" style="43" hidden="1" customWidth="1"/>
    <col min="15367" max="15367" width="77.5703125" style="43" customWidth="1"/>
    <col min="15368" max="15373" width="0" style="43" hidden="1" customWidth="1"/>
    <col min="15374" max="15374" width="16.42578125" style="43" customWidth="1"/>
    <col min="15375" max="15375" width="14.42578125" style="43" customWidth="1"/>
    <col min="15376" max="15376" width="0" style="43" hidden="1" customWidth="1"/>
    <col min="15377" max="15377" width="16.5703125" style="43" customWidth="1"/>
    <col min="15378" max="15379" width="0" style="43" hidden="1" customWidth="1"/>
    <col min="15380" max="15616" width="9.140625" style="43"/>
    <col min="15617" max="15617" width="0" style="43" hidden="1" customWidth="1"/>
    <col min="15618" max="15618" width="8" style="43" customWidth="1"/>
    <col min="15619" max="15622" width="0" style="43" hidden="1" customWidth="1"/>
    <col min="15623" max="15623" width="77.5703125" style="43" customWidth="1"/>
    <col min="15624" max="15629" width="0" style="43" hidden="1" customWidth="1"/>
    <col min="15630" max="15630" width="16.42578125" style="43" customWidth="1"/>
    <col min="15631" max="15631" width="14.42578125" style="43" customWidth="1"/>
    <col min="15632" max="15632" width="0" style="43" hidden="1" customWidth="1"/>
    <col min="15633" max="15633" width="16.5703125" style="43" customWidth="1"/>
    <col min="15634" max="15635" width="0" style="43" hidden="1" customWidth="1"/>
    <col min="15636" max="15872" width="9.140625" style="43"/>
    <col min="15873" max="15873" width="0" style="43" hidden="1" customWidth="1"/>
    <col min="15874" max="15874" width="8" style="43" customWidth="1"/>
    <col min="15875" max="15878" width="0" style="43" hidden="1" customWidth="1"/>
    <col min="15879" max="15879" width="77.5703125" style="43" customWidth="1"/>
    <col min="15880" max="15885" width="0" style="43" hidden="1" customWidth="1"/>
    <col min="15886" max="15886" width="16.42578125" style="43" customWidth="1"/>
    <col min="15887" max="15887" width="14.42578125" style="43" customWidth="1"/>
    <col min="15888" max="15888" width="0" style="43" hidden="1" customWidth="1"/>
    <col min="15889" max="15889" width="16.5703125" style="43" customWidth="1"/>
    <col min="15890" max="15891" width="0" style="43" hidden="1" customWidth="1"/>
    <col min="15892" max="16128" width="9.140625" style="43"/>
    <col min="16129" max="16129" width="0" style="43" hidden="1" customWidth="1"/>
    <col min="16130" max="16130" width="8" style="43" customWidth="1"/>
    <col min="16131" max="16134" width="0" style="43" hidden="1" customWidth="1"/>
    <col min="16135" max="16135" width="77.5703125" style="43" customWidth="1"/>
    <col min="16136" max="16141" width="0" style="43" hidden="1" customWidth="1"/>
    <col min="16142" max="16142" width="16.42578125" style="43" customWidth="1"/>
    <col min="16143" max="16143" width="14.42578125" style="43" customWidth="1"/>
    <col min="16144" max="16144" width="0" style="43" hidden="1" customWidth="1"/>
    <col min="16145" max="16145" width="16.5703125" style="43" customWidth="1"/>
    <col min="16146" max="16147" width="0" style="43" hidden="1" customWidth="1"/>
    <col min="16148" max="16384" width="9.140625" style="43"/>
  </cols>
  <sheetData>
    <row r="1" spans="1:19" ht="21" hidden="1" customHeight="1" x14ac:dyDescent="0.25"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5" customHeight="1" x14ac:dyDescent="0.25"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5.75" hidden="1" customHeight="1" x14ac:dyDescent="0.2">
      <c r="B3" s="43" t="s">
        <v>45</v>
      </c>
      <c r="G3" s="43" t="s">
        <v>46</v>
      </c>
      <c r="K3" s="46"/>
      <c r="L3" s="46"/>
      <c r="M3" s="46"/>
      <c r="N3" s="46"/>
    </row>
    <row r="4" spans="1:19" ht="16.5" customHeight="1" x14ac:dyDescent="0.2">
      <c r="K4" s="46"/>
      <c r="L4" s="46"/>
      <c r="M4" s="46"/>
      <c r="N4" s="46"/>
    </row>
    <row r="5" spans="1:19" ht="16.5" customHeight="1" x14ac:dyDescent="0.2">
      <c r="K5" s="46"/>
      <c r="L5" s="46"/>
      <c r="M5" s="46"/>
      <c r="N5" s="46"/>
    </row>
    <row r="6" spans="1:19" ht="18" x14ac:dyDescent="0.25">
      <c r="G6" s="47" t="s">
        <v>47</v>
      </c>
      <c r="H6" s="47"/>
      <c r="I6" s="47"/>
      <c r="J6" s="47"/>
      <c r="K6" s="48" t="s">
        <v>48</v>
      </c>
      <c r="L6" s="48" t="s">
        <v>49</v>
      </c>
      <c r="M6" s="49"/>
      <c r="N6" s="50" t="s">
        <v>50</v>
      </c>
      <c r="O6" s="291" t="s">
        <v>51</v>
      </c>
      <c r="P6" s="51"/>
      <c r="Q6" s="50" t="s">
        <v>52</v>
      </c>
      <c r="R6" s="50"/>
      <c r="S6" s="50"/>
    </row>
    <row r="7" spans="1:19" ht="18" x14ac:dyDescent="0.25">
      <c r="G7" s="47"/>
      <c r="H7" s="47"/>
      <c r="I7" s="47"/>
      <c r="J7" s="47"/>
      <c r="K7" s="52"/>
      <c r="L7" s="52"/>
      <c r="M7" s="53"/>
      <c r="N7" s="54" t="s">
        <v>167</v>
      </c>
      <c r="O7" s="292"/>
      <c r="P7" s="55"/>
      <c r="Q7" s="56" t="s">
        <v>168</v>
      </c>
      <c r="R7" s="56"/>
      <c r="S7" s="56"/>
    </row>
    <row r="8" spans="1:19" ht="15" hidden="1" customHeight="1" x14ac:dyDescent="0.25">
      <c r="K8" s="53" t="s">
        <v>53</v>
      </c>
      <c r="L8" s="53" t="s">
        <v>54</v>
      </c>
      <c r="M8" s="57"/>
      <c r="N8" s="58">
        <v>2</v>
      </c>
      <c r="O8" s="58">
        <v>3</v>
      </c>
      <c r="P8" s="59"/>
      <c r="Q8" s="58">
        <v>3</v>
      </c>
      <c r="R8" s="58"/>
      <c r="S8" s="58"/>
    </row>
    <row r="9" spans="1:19" s="60" customFormat="1" ht="24" customHeight="1" x14ac:dyDescent="0.25">
      <c r="B9" s="61"/>
      <c r="C9" s="62"/>
      <c r="D9" s="63"/>
      <c r="E9" s="63"/>
      <c r="F9" s="62"/>
      <c r="G9" s="64" t="s">
        <v>55</v>
      </c>
      <c r="H9" s="64"/>
      <c r="I9" s="64" t="s">
        <v>56</v>
      </c>
      <c r="J9" s="64"/>
      <c r="K9" s="65" t="e">
        <f>K10+#REF!+#REF!</f>
        <v>#REF!</v>
      </c>
      <c r="L9" s="65" t="e">
        <f>L10+#REF!+#REF!</f>
        <v>#REF!</v>
      </c>
      <c r="M9" s="65"/>
      <c r="N9" s="65">
        <f>N10</f>
        <v>266788.11</v>
      </c>
      <c r="O9" s="65">
        <f>O10</f>
        <v>16412.89</v>
      </c>
      <c r="P9" s="65"/>
      <c r="Q9" s="65">
        <f>N9+O9</f>
        <v>283201</v>
      </c>
      <c r="R9" s="65"/>
      <c r="S9" s="65"/>
    </row>
    <row r="10" spans="1:19" s="60" customFormat="1" ht="15" x14ac:dyDescent="0.25">
      <c r="A10" s="60">
        <v>597</v>
      </c>
      <c r="B10" s="66">
        <v>6</v>
      </c>
      <c r="C10" s="66"/>
      <c r="D10" s="66"/>
      <c r="E10" s="66"/>
      <c r="F10" s="66"/>
      <c r="G10" s="66" t="s">
        <v>10</v>
      </c>
      <c r="H10" s="66"/>
      <c r="I10" s="66"/>
      <c r="J10" s="66"/>
      <c r="K10" s="67" t="e">
        <f>#REF!+#REF!+#REF!+#REF!+K14</f>
        <v>#REF!</v>
      </c>
      <c r="L10" s="67" t="e">
        <f>#REF!+#REF!+#REF!+#REF!+L14</f>
        <v>#REF!</v>
      </c>
      <c r="M10" s="67"/>
      <c r="N10" s="67">
        <f>N11+N14+N22+N20</f>
        <v>266788.11</v>
      </c>
      <c r="O10" s="67">
        <f>O11+O14+O22+O20</f>
        <v>16412.89</v>
      </c>
      <c r="P10" s="67"/>
      <c r="Q10" s="72">
        <f t="shared" ref="Q10:Q25" si="0">N10+O10</f>
        <v>283201</v>
      </c>
      <c r="R10" s="68"/>
      <c r="S10" s="68"/>
    </row>
    <row r="11" spans="1:19" s="60" customFormat="1" ht="15" x14ac:dyDescent="0.25">
      <c r="B11" s="69">
        <v>63</v>
      </c>
      <c r="C11" s="69"/>
      <c r="D11" s="69"/>
      <c r="E11" s="69"/>
      <c r="F11" s="69"/>
      <c r="G11" s="75" t="s">
        <v>57</v>
      </c>
      <c r="H11" s="76"/>
      <c r="I11" s="76"/>
      <c r="J11" s="76"/>
      <c r="K11" s="70" t="e">
        <f>K13+#REF!</f>
        <v>#REF!</v>
      </c>
      <c r="L11" s="70" t="e">
        <f>L13+#REF!</f>
        <v>#REF!</v>
      </c>
      <c r="M11" s="70"/>
      <c r="N11" s="70">
        <f>N13</f>
        <v>486</v>
      </c>
      <c r="O11" s="70">
        <f>O12</f>
        <v>0</v>
      </c>
      <c r="P11" s="70"/>
      <c r="Q11" s="70">
        <f>N11+O11</f>
        <v>486</v>
      </c>
      <c r="R11" s="68"/>
      <c r="S11" s="68"/>
    </row>
    <row r="12" spans="1:19" s="60" customFormat="1" ht="15" x14ac:dyDescent="0.25">
      <c r="B12" s="71">
        <v>636</v>
      </c>
      <c r="C12" s="71"/>
      <c r="D12" s="71"/>
      <c r="E12" s="71"/>
      <c r="F12" s="71"/>
      <c r="G12" s="77" t="s">
        <v>58</v>
      </c>
      <c r="H12" s="78"/>
      <c r="I12" s="78"/>
      <c r="J12" s="78"/>
      <c r="K12" s="72" t="e">
        <f>K13+#REF!+#REF!</f>
        <v>#REF!</v>
      </c>
      <c r="L12" s="72" t="e">
        <f>L13+#REF!+#REF!+#REF!</f>
        <v>#REF!</v>
      </c>
      <c r="M12" s="72"/>
      <c r="N12" s="72">
        <f>N13</f>
        <v>486</v>
      </c>
      <c r="O12" s="72">
        <f>O13</f>
        <v>0</v>
      </c>
      <c r="P12" s="72"/>
      <c r="Q12" s="72">
        <f t="shared" si="0"/>
        <v>486</v>
      </c>
      <c r="R12" s="68"/>
      <c r="S12" s="68"/>
    </row>
    <row r="13" spans="1:19" s="60" customFormat="1" ht="33.75" customHeight="1" x14ac:dyDescent="0.25">
      <c r="B13" s="73">
        <v>6361</v>
      </c>
      <c r="C13" s="73"/>
      <c r="D13" s="79"/>
      <c r="E13" s="73"/>
      <c r="F13" s="73"/>
      <c r="G13" s="80" t="s">
        <v>235</v>
      </c>
      <c r="H13" s="81"/>
      <c r="I13" s="81"/>
      <c r="J13" s="81"/>
      <c r="K13" s="74">
        <v>0</v>
      </c>
      <c r="L13" s="74">
        <v>146524</v>
      </c>
      <c r="M13" s="74"/>
      <c r="N13" s="74">
        <v>486</v>
      </c>
      <c r="O13" s="74"/>
      <c r="P13" s="74"/>
      <c r="Q13" s="72">
        <f t="shared" si="0"/>
        <v>486</v>
      </c>
      <c r="R13" s="68"/>
      <c r="S13" s="68"/>
    </row>
    <row r="14" spans="1:19" s="60" customFormat="1" ht="18" customHeight="1" x14ac:dyDescent="0.25">
      <c r="A14" s="60">
        <v>894</v>
      </c>
      <c r="B14" s="69">
        <v>65</v>
      </c>
      <c r="C14" s="69"/>
      <c r="D14" s="69"/>
      <c r="E14" s="69"/>
      <c r="F14" s="69"/>
      <c r="G14" s="75" t="s">
        <v>44</v>
      </c>
      <c r="H14" s="76"/>
      <c r="I14" s="76"/>
      <c r="J14" s="76"/>
      <c r="K14" s="70" t="e">
        <f>#REF!+K15</f>
        <v>#REF!</v>
      </c>
      <c r="L14" s="70" t="e">
        <f>#REF!+L15</f>
        <v>#REF!</v>
      </c>
      <c r="M14" s="70"/>
      <c r="N14" s="70">
        <f>N15</f>
        <v>31847</v>
      </c>
      <c r="O14" s="70">
        <f>O15</f>
        <v>0</v>
      </c>
      <c r="P14" s="70"/>
      <c r="Q14" s="70">
        <f>N14+O14</f>
        <v>31847</v>
      </c>
      <c r="R14" s="83"/>
      <c r="S14" s="83"/>
    </row>
    <row r="15" spans="1:19" s="60" customFormat="1" ht="15" x14ac:dyDescent="0.25">
      <c r="A15" s="60">
        <v>902</v>
      </c>
      <c r="B15" s="71">
        <v>652</v>
      </c>
      <c r="C15" s="71"/>
      <c r="D15" s="71"/>
      <c r="E15" s="71"/>
      <c r="F15" s="71"/>
      <c r="G15" s="77" t="s">
        <v>59</v>
      </c>
      <c r="H15" s="78"/>
      <c r="I15" s="78"/>
      <c r="J15" s="78"/>
      <c r="K15" s="72">
        <f>K16</f>
        <v>5000</v>
      </c>
      <c r="L15" s="72">
        <f>L16</f>
        <v>0</v>
      </c>
      <c r="M15" s="72"/>
      <c r="N15" s="72">
        <f>N17+N19+N18</f>
        <v>31847</v>
      </c>
      <c r="O15" s="72">
        <f>O17+O18+O19</f>
        <v>0</v>
      </c>
      <c r="P15" s="72"/>
      <c r="Q15" s="72">
        <f t="shared" si="0"/>
        <v>31847</v>
      </c>
      <c r="R15" s="72"/>
      <c r="S15" s="72"/>
    </row>
    <row r="16" spans="1:19" s="60" customFormat="1" ht="15" x14ac:dyDescent="0.25">
      <c r="A16" s="60">
        <v>916</v>
      </c>
      <c r="B16" s="73">
        <v>6526</v>
      </c>
      <c r="C16" s="73"/>
      <c r="D16" s="79"/>
      <c r="E16" s="73"/>
      <c r="F16" s="73"/>
      <c r="G16" s="80" t="s">
        <v>169</v>
      </c>
      <c r="H16" s="81"/>
      <c r="I16" s="81"/>
      <c r="J16" s="81"/>
      <c r="K16" s="74">
        <v>5000</v>
      </c>
      <c r="L16" s="74">
        <v>0</v>
      </c>
      <c r="M16" s="74"/>
      <c r="N16" s="74"/>
      <c r="O16" s="74"/>
      <c r="P16" s="74"/>
      <c r="Q16" s="72">
        <f t="shared" si="0"/>
        <v>0</v>
      </c>
      <c r="R16" s="74"/>
      <c r="S16" s="74"/>
    </row>
    <row r="17" spans="2:19" s="60" customFormat="1" ht="15" x14ac:dyDescent="0.25">
      <c r="B17" s="73"/>
      <c r="C17" s="138"/>
      <c r="E17" s="138"/>
      <c r="F17" s="138"/>
      <c r="G17" s="80" t="s">
        <v>211</v>
      </c>
      <c r="H17" s="139"/>
      <c r="I17" s="139"/>
      <c r="J17" s="139"/>
      <c r="K17" s="140"/>
      <c r="L17" s="140"/>
      <c r="M17" s="74"/>
      <c r="N17" s="74">
        <v>28600</v>
      </c>
      <c r="O17" s="74"/>
      <c r="P17" s="74"/>
      <c r="Q17" s="72">
        <f t="shared" si="0"/>
        <v>28600</v>
      </c>
      <c r="R17" s="74"/>
      <c r="S17" s="74"/>
    </row>
    <row r="18" spans="2:19" s="60" customFormat="1" ht="15" x14ac:dyDescent="0.25">
      <c r="B18" s="73"/>
      <c r="C18" s="138"/>
      <c r="E18" s="138"/>
      <c r="F18" s="138"/>
      <c r="G18" s="80" t="s">
        <v>213</v>
      </c>
      <c r="H18" s="139"/>
      <c r="I18" s="139"/>
      <c r="J18" s="139"/>
      <c r="K18" s="140"/>
      <c r="L18" s="140"/>
      <c r="M18" s="74"/>
      <c r="N18" s="74">
        <v>1217</v>
      </c>
      <c r="O18" s="74"/>
      <c r="P18" s="74"/>
      <c r="Q18" s="72">
        <f t="shared" si="0"/>
        <v>1217</v>
      </c>
      <c r="R18" s="74"/>
      <c r="S18" s="74"/>
    </row>
    <row r="19" spans="2:19" s="60" customFormat="1" ht="15" x14ac:dyDescent="0.25">
      <c r="B19" s="73"/>
      <c r="C19" s="138"/>
      <c r="E19" s="138"/>
      <c r="F19" s="138"/>
      <c r="G19" s="80" t="s">
        <v>212</v>
      </c>
      <c r="H19" s="139"/>
      <c r="I19" s="139"/>
      <c r="J19" s="139"/>
      <c r="K19" s="140"/>
      <c r="L19" s="140"/>
      <c r="M19" s="74"/>
      <c r="N19" s="74">
        <v>2030</v>
      </c>
      <c r="O19" s="74"/>
      <c r="P19" s="74"/>
      <c r="Q19" s="72">
        <f t="shared" si="0"/>
        <v>2030</v>
      </c>
      <c r="R19" s="74"/>
      <c r="S19" s="74"/>
    </row>
    <row r="20" spans="2:19" s="82" customFormat="1" ht="15" x14ac:dyDescent="0.25">
      <c r="B20" s="141">
        <v>663</v>
      </c>
      <c r="C20" s="142"/>
      <c r="D20" s="142"/>
      <c r="E20" s="142"/>
      <c r="F20" s="142"/>
      <c r="G20" s="143" t="s">
        <v>60</v>
      </c>
      <c r="H20" s="142"/>
      <c r="I20" s="142"/>
      <c r="J20" s="142"/>
      <c r="K20" s="144"/>
      <c r="L20" s="144"/>
      <c r="M20" s="70"/>
      <c r="N20" s="70">
        <f>N21</f>
        <v>79</v>
      </c>
      <c r="O20" s="70">
        <f>O21</f>
        <v>-79</v>
      </c>
      <c r="P20" s="70"/>
      <c r="Q20" s="70">
        <f>N20+O20</f>
        <v>0</v>
      </c>
      <c r="R20" s="72"/>
      <c r="S20" s="72"/>
    </row>
    <row r="21" spans="2:19" s="60" customFormat="1" ht="15" x14ac:dyDescent="0.25">
      <c r="B21" s="84">
        <v>6631</v>
      </c>
      <c r="C21" s="85"/>
      <c r="D21" s="85"/>
      <c r="E21" s="85"/>
      <c r="F21" s="85"/>
      <c r="G21" s="79" t="s">
        <v>170</v>
      </c>
      <c r="H21" s="85"/>
      <c r="I21" s="85"/>
      <c r="J21" s="85"/>
      <c r="M21" s="74"/>
      <c r="N21" s="74">
        <v>79</v>
      </c>
      <c r="O21" s="74">
        <v>-79</v>
      </c>
      <c r="P21" s="74"/>
      <c r="Q21" s="72">
        <f t="shared" si="0"/>
        <v>0</v>
      </c>
      <c r="R21" s="74"/>
      <c r="S21" s="74"/>
    </row>
    <row r="22" spans="2:19" s="60" customFormat="1" ht="15" x14ac:dyDescent="0.25">
      <c r="B22" s="69">
        <v>67</v>
      </c>
      <c r="C22" s="69"/>
      <c r="D22" s="69"/>
      <c r="E22" s="69"/>
      <c r="F22" s="69"/>
      <c r="G22" s="75" t="s">
        <v>61</v>
      </c>
      <c r="H22" s="76"/>
      <c r="I22" s="76"/>
      <c r="J22" s="76"/>
      <c r="K22" s="70" t="e">
        <f>K23+#REF!</f>
        <v>#REF!</v>
      </c>
      <c r="L22" s="70" t="e">
        <f>L23+#REF!</f>
        <v>#REF!</v>
      </c>
      <c r="M22" s="70"/>
      <c r="N22" s="70">
        <f>N23</f>
        <v>234376.11</v>
      </c>
      <c r="O22" s="70">
        <f>O23</f>
        <v>16491.89</v>
      </c>
      <c r="P22" s="86"/>
      <c r="Q22" s="70">
        <f>N22+O22</f>
        <v>250868</v>
      </c>
      <c r="R22" s="83"/>
      <c r="S22" s="83"/>
    </row>
    <row r="23" spans="2:19" s="60" customFormat="1" ht="18.75" customHeight="1" x14ac:dyDescent="0.25">
      <c r="B23" s="71">
        <v>671</v>
      </c>
      <c r="C23" s="71"/>
      <c r="D23" s="71"/>
      <c r="E23" s="71"/>
      <c r="F23" s="71"/>
      <c r="G23" s="77" t="s">
        <v>62</v>
      </c>
      <c r="H23" s="78"/>
      <c r="I23" s="78"/>
      <c r="J23" s="78"/>
      <c r="K23" s="72">
        <f>K24</f>
        <v>5000</v>
      </c>
      <c r="L23" s="72">
        <f>L24</f>
        <v>0</v>
      </c>
      <c r="M23" s="72"/>
      <c r="N23" s="72">
        <f>N24+N25</f>
        <v>234376.11</v>
      </c>
      <c r="O23" s="72">
        <f>O24+O25</f>
        <v>16491.89</v>
      </c>
      <c r="P23" s="72"/>
      <c r="Q23" s="72">
        <f t="shared" si="0"/>
        <v>250868</v>
      </c>
      <c r="R23" s="72"/>
      <c r="S23" s="72"/>
    </row>
    <row r="24" spans="2:19" s="60" customFormat="1" ht="15" x14ac:dyDescent="0.25">
      <c r="B24" s="73">
        <v>6711</v>
      </c>
      <c r="C24" s="73"/>
      <c r="D24" s="79"/>
      <c r="E24" s="73"/>
      <c r="F24" s="73"/>
      <c r="G24" s="80" t="s">
        <v>63</v>
      </c>
      <c r="H24" s="81"/>
      <c r="I24" s="81"/>
      <c r="J24" s="81"/>
      <c r="K24" s="74">
        <v>5000</v>
      </c>
      <c r="L24" s="74">
        <v>0</v>
      </c>
      <c r="M24" s="74"/>
      <c r="N24" s="74">
        <f>233869-1592.89</f>
        <v>232276.11</v>
      </c>
      <c r="O24" s="74">
        <v>12791.89</v>
      </c>
      <c r="P24" s="74"/>
      <c r="Q24" s="72">
        <f t="shared" si="0"/>
        <v>245068</v>
      </c>
      <c r="R24" s="74"/>
      <c r="S24" s="74"/>
    </row>
    <row r="25" spans="2:19" s="60" customFormat="1" ht="15" x14ac:dyDescent="0.25">
      <c r="B25" s="84">
        <v>6712</v>
      </c>
      <c r="C25" s="84"/>
      <c r="D25" s="84"/>
      <c r="E25" s="84"/>
      <c r="F25" s="84"/>
      <c r="G25" s="79" t="s">
        <v>171</v>
      </c>
      <c r="H25" s="84"/>
      <c r="I25" s="84"/>
      <c r="J25" s="84"/>
      <c r="K25" s="79"/>
      <c r="L25" s="79"/>
      <c r="M25" s="79"/>
      <c r="N25" s="74">
        <v>2100</v>
      </c>
      <c r="O25" s="74">
        <v>3700</v>
      </c>
      <c r="P25" s="74"/>
      <c r="Q25" s="72">
        <f t="shared" si="0"/>
        <v>5800</v>
      </c>
    </row>
    <row r="26" spans="2:19" x14ac:dyDescent="0.2">
      <c r="B26" s="87"/>
      <c r="C26" s="87"/>
      <c r="D26" s="87"/>
      <c r="E26" s="87"/>
      <c r="F26" s="87"/>
      <c r="G26" s="87"/>
      <c r="H26" s="87"/>
      <c r="I26" s="87"/>
      <c r="J26" s="87"/>
    </row>
    <row r="27" spans="2:19" x14ac:dyDescent="0.2">
      <c r="B27" s="87"/>
      <c r="C27" s="87"/>
      <c r="D27" s="87"/>
      <c r="E27" s="87"/>
      <c r="F27" s="87"/>
      <c r="G27" s="87" t="s">
        <v>308</v>
      </c>
      <c r="H27" s="87"/>
      <c r="I27" s="87"/>
      <c r="J27" s="87"/>
    </row>
    <row r="28" spans="2:19" x14ac:dyDescent="0.2">
      <c r="B28" s="87"/>
      <c r="C28" s="87"/>
      <c r="D28" s="87"/>
      <c r="E28" s="87"/>
      <c r="F28" s="87"/>
      <c r="G28" s="87"/>
      <c r="H28" s="87"/>
      <c r="I28" s="87"/>
      <c r="J28" s="87"/>
    </row>
    <row r="29" spans="2:19" x14ac:dyDescent="0.2">
      <c r="B29" s="87"/>
      <c r="C29" s="87"/>
      <c r="D29" s="87"/>
      <c r="E29" s="87"/>
      <c r="F29" s="87"/>
      <c r="G29" s="87"/>
      <c r="H29" s="87"/>
      <c r="I29" s="87"/>
      <c r="J29" s="87"/>
    </row>
    <row r="30" spans="2:19" x14ac:dyDescent="0.2">
      <c r="B30" s="87"/>
      <c r="C30" s="87"/>
      <c r="D30" s="87"/>
      <c r="E30" s="87"/>
      <c r="F30" s="87"/>
      <c r="G30" s="87"/>
      <c r="H30" s="87"/>
      <c r="I30" s="87"/>
      <c r="J30" s="87"/>
    </row>
    <row r="31" spans="2:19" x14ac:dyDescent="0.2">
      <c r="B31" s="87"/>
      <c r="C31" s="87"/>
      <c r="D31" s="87"/>
      <c r="E31" s="87"/>
      <c r="F31" s="87"/>
      <c r="G31" s="87"/>
      <c r="H31" s="87"/>
      <c r="I31" s="87"/>
      <c r="J31" s="87"/>
    </row>
    <row r="32" spans="2:19" x14ac:dyDescent="0.2">
      <c r="B32" s="87"/>
      <c r="C32" s="87"/>
      <c r="D32" s="87"/>
      <c r="E32" s="87"/>
      <c r="F32" s="87"/>
      <c r="G32" s="87"/>
      <c r="H32" s="87"/>
      <c r="I32" s="87"/>
      <c r="J32" s="87"/>
    </row>
    <row r="33" spans="2:10" x14ac:dyDescent="0.2">
      <c r="B33" s="87"/>
      <c r="C33" s="87"/>
      <c r="D33" s="87"/>
      <c r="E33" s="87"/>
      <c r="F33" s="87"/>
      <c r="G33" s="87"/>
      <c r="H33" s="87"/>
      <c r="I33" s="87"/>
      <c r="J33" s="87"/>
    </row>
    <row r="34" spans="2:10" x14ac:dyDescent="0.2">
      <c r="B34" s="87"/>
      <c r="C34" s="87"/>
      <c r="D34" s="87"/>
      <c r="E34" s="87"/>
      <c r="F34" s="87"/>
      <c r="G34" s="87"/>
      <c r="H34" s="87"/>
      <c r="I34" s="87"/>
      <c r="J34" s="87"/>
    </row>
    <row r="35" spans="2:10" x14ac:dyDescent="0.2">
      <c r="B35" s="87"/>
      <c r="C35" s="87"/>
      <c r="D35" s="87"/>
      <c r="E35" s="87"/>
      <c r="F35" s="87"/>
      <c r="G35" s="87"/>
      <c r="H35" s="87"/>
      <c r="I35" s="87"/>
      <c r="J35" s="87"/>
    </row>
    <row r="36" spans="2:10" x14ac:dyDescent="0.2">
      <c r="B36" s="87"/>
      <c r="C36" s="87"/>
      <c r="D36" s="87"/>
      <c r="E36" s="87"/>
      <c r="F36" s="87"/>
      <c r="G36" s="87"/>
      <c r="H36" s="87"/>
      <c r="I36" s="87"/>
      <c r="J36" s="87"/>
    </row>
    <row r="37" spans="2:10" x14ac:dyDescent="0.2">
      <c r="B37" s="87"/>
      <c r="C37" s="87"/>
      <c r="D37" s="87"/>
      <c r="E37" s="87"/>
      <c r="F37" s="87"/>
      <c r="G37" s="87"/>
      <c r="H37" s="87"/>
      <c r="I37" s="87"/>
      <c r="J37" s="87"/>
    </row>
    <row r="38" spans="2:10" x14ac:dyDescent="0.2">
      <c r="B38" s="87"/>
      <c r="C38" s="87"/>
      <c r="D38" s="87"/>
      <c r="E38" s="87"/>
      <c r="F38" s="87"/>
      <c r="G38" s="87"/>
      <c r="H38" s="87"/>
      <c r="I38" s="87"/>
      <c r="J38" s="87"/>
    </row>
    <row r="39" spans="2:10" x14ac:dyDescent="0.2">
      <c r="B39" s="87"/>
      <c r="C39" s="87"/>
      <c r="D39" s="87"/>
      <c r="E39" s="87"/>
      <c r="F39" s="87"/>
      <c r="G39" s="87"/>
      <c r="H39" s="87"/>
      <c r="I39" s="87"/>
      <c r="J39" s="87"/>
    </row>
    <row r="40" spans="2:10" x14ac:dyDescent="0.2">
      <c r="B40" s="87"/>
      <c r="C40" s="87"/>
      <c r="D40" s="87"/>
      <c r="E40" s="87"/>
      <c r="F40" s="87"/>
      <c r="G40" s="87"/>
      <c r="H40" s="87"/>
      <c r="I40" s="87"/>
      <c r="J40" s="87"/>
    </row>
    <row r="41" spans="2:10" x14ac:dyDescent="0.2">
      <c r="B41" s="87"/>
      <c r="C41" s="87"/>
      <c r="D41" s="87"/>
      <c r="E41" s="87"/>
      <c r="F41" s="87"/>
      <c r="G41" s="87"/>
      <c r="H41" s="87"/>
      <c r="I41" s="87"/>
      <c r="J41" s="87"/>
    </row>
    <row r="42" spans="2:10" x14ac:dyDescent="0.2">
      <c r="B42" s="87"/>
      <c r="C42" s="87"/>
      <c r="D42" s="87"/>
      <c r="E42" s="87"/>
      <c r="F42" s="87"/>
      <c r="G42" s="87"/>
      <c r="H42" s="87"/>
      <c r="I42" s="87"/>
      <c r="J42" s="87"/>
    </row>
    <row r="43" spans="2:10" x14ac:dyDescent="0.2">
      <c r="B43" s="87"/>
      <c r="C43" s="87"/>
      <c r="D43" s="87"/>
      <c r="E43" s="87"/>
      <c r="F43" s="87"/>
      <c r="G43" s="87"/>
      <c r="H43" s="87"/>
      <c r="I43" s="87"/>
      <c r="J43" s="87"/>
    </row>
    <row r="44" spans="2:10" x14ac:dyDescent="0.2">
      <c r="B44" s="87"/>
      <c r="C44" s="87"/>
      <c r="D44" s="87"/>
      <c r="E44" s="87"/>
      <c r="F44" s="87"/>
      <c r="G44" s="87"/>
      <c r="H44" s="87"/>
      <c r="I44" s="87"/>
      <c r="J44" s="87"/>
    </row>
    <row r="45" spans="2:10" x14ac:dyDescent="0.2">
      <c r="B45" s="87"/>
      <c r="C45" s="87"/>
      <c r="D45" s="87"/>
      <c r="E45" s="87"/>
      <c r="F45" s="87"/>
      <c r="G45" s="87"/>
      <c r="H45" s="87"/>
      <c r="I45" s="87"/>
      <c r="J45" s="87"/>
    </row>
    <row r="46" spans="2:10" x14ac:dyDescent="0.2">
      <c r="B46" s="87"/>
      <c r="C46" s="87"/>
      <c r="D46" s="87"/>
      <c r="E46" s="87"/>
      <c r="F46" s="87"/>
      <c r="G46" s="87"/>
      <c r="H46" s="87"/>
      <c r="I46" s="87"/>
      <c r="J46" s="87"/>
    </row>
    <row r="47" spans="2:10" x14ac:dyDescent="0.2">
      <c r="B47" s="87"/>
      <c r="C47" s="87"/>
      <c r="D47" s="87"/>
      <c r="E47" s="87"/>
      <c r="F47" s="87"/>
      <c r="G47" s="87"/>
      <c r="H47" s="87"/>
      <c r="I47" s="87"/>
      <c r="J47" s="87"/>
    </row>
    <row r="48" spans="2:10" x14ac:dyDescent="0.2">
      <c r="B48" s="87"/>
      <c r="C48" s="87"/>
      <c r="D48" s="87"/>
      <c r="E48" s="87"/>
      <c r="F48" s="87"/>
      <c r="G48" s="87"/>
      <c r="H48" s="87"/>
      <c r="I48" s="87"/>
      <c r="J48" s="87"/>
    </row>
    <row r="49" spans="2:10" x14ac:dyDescent="0.2">
      <c r="B49" s="87"/>
      <c r="C49" s="87"/>
      <c r="D49" s="87"/>
      <c r="E49" s="87"/>
      <c r="F49" s="87"/>
      <c r="G49" s="87"/>
      <c r="H49" s="87"/>
      <c r="I49" s="87"/>
      <c r="J49" s="87"/>
    </row>
    <row r="50" spans="2:10" x14ac:dyDescent="0.2">
      <c r="B50" s="87"/>
      <c r="C50" s="87"/>
      <c r="D50" s="87"/>
      <c r="E50" s="87"/>
      <c r="F50" s="87"/>
      <c r="G50" s="87"/>
      <c r="H50" s="87"/>
      <c r="I50" s="87"/>
      <c r="J50" s="87"/>
    </row>
    <row r="51" spans="2:10" x14ac:dyDescent="0.2">
      <c r="B51" s="87"/>
      <c r="C51" s="87"/>
      <c r="D51" s="87"/>
      <c r="E51" s="87"/>
      <c r="F51" s="87"/>
      <c r="G51" s="87"/>
      <c r="H51" s="87"/>
      <c r="I51" s="87"/>
      <c r="J51" s="87"/>
    </row>
    <row r="52" spans="2:10" x14ac:dyDescent="0.2">
      <c r="B52" s="87"/>
      <c r="C52" s="87"/>
      <c r="D52" s="87"/>
      <c r="E52" s="87"/>
      <c r="F52" s="87"/>
      <c r="G52" s="87"/>
      <c r="H52" s="87"/>
      <c r="I52" s="87"/>
      <c r="J52" s="87"/>
    </row>
    <row r="53" spans="2:10" x14ac:dyDescent="0.2">
      <c r="B53" s="87"/>
      <c r="C53" s="87"/>
      <c r="D53" s="87"/>
      <c r="E53" s="87"/>
      <c r="F53" s="87"/>
      <c r="G53" s="87"/>
      <c r="H53" s="87"/>
      <c r="I53" s="87"/>
      <c r="J53" s="87"/>
    </row>
    <row r="54" spans="2:10" x14ac:dyDescent="0.2">
      <c r="B54" s="87"/>
      <c r="C54" s="87"/>
      <c r="D54" s="87"/>
      <c r="E54" s="87"/>
      <c r="F54" s="87"/>
      <c r="G54" s="87"/>
      <c r="H54" s="87"/>
      <c r="I54" s="87"/>
      <c r="J54" s="87"/>
    </row>
    <row r="55" spans="2:10" x14ac:dyDescent="0.2">
      <c r="B55" s="87"/>
      <c r="C55" s="87"/>
      <c r="D55" s="87"/>
      <c r="E55" s="87"/>
      <c r="F55" s="87"/>
      <c r="G55" s="87"/>
      <c r="H55" s="87"/>
      <c r="I55" s="87"/>
      <c r="J55" s="87"/>
    </row>
    <row r="56" spans="2:10" x14ac:dyDescent="0.2">
      <c r="B56" s="87"/>
      <c r="C56" s="87"/>
      <c r="D56" s="87"/>
      <c r="E56" s="87"/>
      <c r="F56" s="87"/>
      <c r="G56" s="87"/>
      <c r="H56" s="87"/>
      <c r="I56" s="87"/>
      <c r="J56" s="87"/>
    </row>
    <row r="57" spans="2:10" x14ac:dyDescent="0.2">
      <c r="B57" s="87"/>
      <c r="C57" s="87"/>
      <c r="D57" s="87"/>
      <c r="E57" s="87"/>
      <c r="F57" s="87"/>
      <c r="G57" s="87"/>
      <c r="H57" s="87"/>
      <c r="I57" s="87"/>
      <c r="J57" s="87"/>
    </row>
    <row r="58" spans="2:10" x14ac:dyDescent="0.2">
      <c r="B58" s="87"/>
      <c r="C58" s="87"/>
      <c r="D58" s="87"/>
      <c r="E58" s="87"/>
      <c r="F58" s="87"/>
      <c r="G58" s="87"/>
      <c r="H58" s="87"/>
      <c r="I58" s="87"/>
      <c r="J58" s="87"/>
    </row>
    <row r="59" spans="2:10" x14ac:dyDescent="0.2">
      <c r="B59" s="87"/>
      <c r="C59" s="87"/>
      <c r="D59" s="87"/>
      <c r="E59" s="87"/>
      <c r="F59" s="87"/>
      <c r="G59" s="87"/>
      <c r="H59" s="87"/>
      <c r="I59" s="87"/>
      <c r="J59" s="87"/>
    </row>
    <row r="60" spans="2:10" x14ac:dyDescent="0.2">
      <c r="B60" s="87"/>
      <c r="C60" s="87"/>
      <c r="D60" s="87"/>
      <c r="E60" s="87"/>
      <c r="F60" s="87"/>
      <c r="G60" s="87"/>
      <c r="H60" s="87"/>
      <c r="I60" s="87"/>
      <c r="J60" s="87"/>
    </row>
    <row r="61" spans="2:10" x14ac:dyDescent="0.2">
      <c r="B61" s="87"/>
      <c r="C61" s="87"/>
      <c r="D61" s="87"/>
      <c r="E61" s="87"/>
      <c r="F61" s="87"/>
      <c r="G61" s="87"/>
      <c r="H61" s="87"/>
      <c r="I61" s="87"/>
      <c r="J61" s="87"/>
    </row>
    <row r="62" spans="2:10" x14ac:dyDescent="0.2">
      <c r="B62" s="87"/>
      <c r="C62" s="87"/>
      <c r="D62" s="87"/>
      <c r="E62" s="87"/>
      <c r="F62" s="87"/>
      <c r="G62" s="87"/>
      <c r="H62" s="87"/>
      <c r="I62" s="87"/>
      <c r="J62" s="87"/>
    </row>
    <row r="63" spans="2:10" x14ac:dyDescent="0.2">
      <c r="B63" s="87"/>
      <c r="C63" s="87"/>
      <c r="D63" s="87"/>
      <c r="E63" s="87"/>
      <c r="F63" s="87"/>
      <c r="G63" s="87"/>
      <c r="H63" s="87"/>
      <c r="I63" s="87"/>
      <c r="J63" s="87"/>
    </row>
    <row r="64" spans="2:10" x14ac:dyDescent="0.2">
      <c r="B64" s="87"/>
      <c r="C64" s="87"/>
      <c r="D64" s="87"/>
      <c r="E64" s="87"/>
      <c r="F64" s="87"/>
      <c r="G64" s="87"/>
      <c r="H64" s="87"/>
      <c r="I64" s="87"/>
      <c r="J64" s="87"/>
    </row>
    <row r="65" spans="2:10" x14ac:dyDescent="0.2">
      <c r="B65" s="87"/>
      <c r="C65" s="87"/>
      <c r="D65" s="87"/>
      <c r="E65" s="87"/>
      <c r="F65" s="87"/>
      <c r="G65" s="87"/>
      <c r="H65" s="87"/>
      <c r="I65" s="87"/>
      <c r="J65" s="87"/>
    </row>
    <row r="66" spans="2:10" x14ac:dyDescent="0.2">
      <c r="B66" s="87"/>
      <c r="C66" s="87"/>
      <c r="D66" s="87"/>
      <c r="E66" s="87"/>
      <c r="F66" s="87"/>
      <c r="G66" s="87"/>
      <c r="H66" s="87"/>
      <c r="I66" s="87"/>
      <c r="J66" s="87"/>
    </row>
    <row r="67" spans="2:10" x14ac:dyDescent="0.2">
      <c r="B67" s="87"/>
      <c r="C67" s="87"/>
      <c r="D67" s="87"/>
      <c r="E67" s="87"/>
      <c r="F67" s="87"/>
      <c r="G67" s="87"/>
      <c r="H67" s="87"/>
      <c r="I67" s="87"/>
      <c r="J67" s="87"/>
    </row>
    <row r="68" spans="2:10" x14ac:dyDescent="0.2">
      <c r="B68" s="87"/>
      <c r="C68" s="87"/>
      <c r="D68" s="87"/>
      <c r="E68" s="87"/>
      <c r="F68" s="87"/>
      <c r="G68" s="87"/>
      <c r="H68" s="87"/>
      <c r="I68" s="87"/>
      <c r="J68" s="87"/>
    </row>
    <row r="69" spans="2:10" x14ac:dyDescent="0.2">
      <c r="B69" s="87"/>
      <c r="C69" s="87"/>
      <c r="D69" s="87"/>
      <c r="E69" s="87"/>
      <c r="F69" s="87"/>
      <c r="G69" s="87"/>
      <c r="H69" s="87"/>
      <c r="I69" s="87"/>
      <c r="J69" s="87"/>
    </row>
    <row r="70" spans="2:10" x14ac:dyDescent="0.2">
      <c r="B70" s="87"/>
      <c r="C70" s="87"/>
      <c r="D70" s="87"/>
      <c r="E70" s="87"/>
      <c r="F70" s="87"/>
      <c r="G70" s="87"/>
      <c r="H70" s="87"/>
      <c r="I70" s="87"/>
      <c r="J70" s="87"/>
    </row>
    <row r="71" spans="2:10" x14ac:dyDescent="0.2">
      <c r="B71" s="87"/>
      <c r="C71" s="87"/>
      <c r="D71" s="87"/>
      <c r="E71" s="87"/>
      <c r="F71" s="87"/>
      <c r="G71" s="87"/>
      <c r="H71" s="87"/>
      <c r="I71" s="87"/>
      <c r="J71" s="87"/>
    </row>
    <row r="72" spans="2:10" x14ac:dyDescent="0.2">
      <c r="B72" s="87"/>
      <c r="C72" s="87"/>
      <c r="D72" s="87"/>
      <c r="E72" s="87"/>
      <c r="F72" s="87"/>
      <c r="G72" s="87"/>
      <c r="H72" s="87"/>
      <c r="I72" s="87"/>
      <c r="J72" s="87"/>
    </row>
    <row r="73" spans="2:10" x14ac:dyDescent="0.2">
      <c r="B73" s="87"/>
      <c r="C73" s="87"/>
      <c r="D73" s="87"/>
      <c r="E73" s="87"/>
      <c r="F73" s="87"/>
      <c r="G73" s="87"/>
      <c r="H73" s="87"/>
      <c r="I73" s="87"/>
      <c r="J73" s="87"/>
    </row>
    <row r="74" spans="2:10" x14ac:dyDescent="0.2">
      <c r="B74" s="87"/>
      <c r="C74" s="87"/>
      <c r="D74" s="87"/>
      <c r="E74" s="87"/>
      <c r="F74" s="87"/>
      <c r="G74" s="87"/>
      <c r="H74" s="87"/>
      <c r="I74" s="87"/>
      <c r="J74" s="87"/>
    </row>
    <row r="75" spans="2:10" x14ac:dyDescent="0.2">
      <c r="B75" s="87"/>
      <c r="C75" s="87"/>
      <c r="D75" s="87"/>
      <c r="E75" s="87"/>
      <c r="F75" s="87"/>
      <c r="G75" s="87"/>
      <c r="H75" s="87"/>
      <c r="I75" s="87"/>
      <c r="J75" s="87"/>
    </row>
    <row r="76" spans="2:10" x14ac:dyDescent="0.2">
      <c r="B76" s="87"/>
      <c r="C76" s="87"/>
      <c r="D76" s="87"/>
      <c r="E76" s="87">
        <v>10000</v>
      </c>
      <c r="F76" s="87"/>
      <c r="G76" s="87"/>
      <c r="H76" s="87"/>
      <c r="I76" s="87"/>
      <c r="J76" s="87"/>
    </row>
    <row r="77" spans="2:10" x14ac:dyDescent="0.2">
      <c r="B77" s="87"/>
      <c r="C77" s="87"/>
      <c r="D77" s="87"/>
      <c r="E77" s="87"/>
      <c r="F77" s="87"/>
      <c r="G77" s="87"/>
      <c r="H77" s="87"/>
      <c r="I77" s="87"/>
      <c r="J77" s="87"/>
    </row>
    <row r="78" spans="2:10" x14ac:dyDescent="0.2">
      <c r="B78" s="87"/>
      <c r="C78" s="87"/>
      <c r="D78" s="87"/>
      <c r="E78" s="87"/>
      <c r="F78" s="87"/>
      <c r="G78" s="87"/>
      <c r="H78" s="87"/>
      <c r="I78" s="87"/>
      <c r="J78" s="87"/>
    </row>
    <row r="79" spans="2:10" x14ac:dyDescent="0.2">
      <c r="B79" s="87"/>
      <c r="C79" s="87"/>
      <c r="D79" s="87"/>
      <c r="E79" s="87"/>
      <c r="F79" s="87"/>
      <c r="G79" s="87"/>
      <c r="H79" s="87"/>
      <c r="I79" s="87"/>
      <c r="J79" s="87"/>
    </row>
    <row r="80" spans="2:10" x14ac:dyDescent="0.2">
      <c r="B80" s="87"/>
      <c r="C80" s="87"/>
      <c r="D80" s="87"/>
      <c r="E80" s="87"/>
      <c r="F80" s="87"/>
      <c r="G80" s="87"/>
      <c r="H80" s="87"/>
      <c r="I80" s="87"/>
      <c r="J80" s="87"/>
    </row>
    <row r="81" spans="2:10" x14ac:dyDescent="0.2">
      <c r="B81" s="87"/>
      <c r="C81" s="87"/>
      <c r="D81" s="87"/>
      <c r="E81" s="87"/>
      <c r="F81" s="87"/>
      <c r="G81" s="87"/>
      <c r="H81" s="87"/>
      <c r="I81" s="87"/>
      <c r="J81" s="87"/>
    </row>
    <row r="82" spans="2:10" x14ac:dyDescent="0.2">
      <c r="B82" s="87"/>
      <c r="C82" s="87"/>
      <c r="D82" s="87"/>
      <c r="E82" s="87"/>
      <c r="F82" s="87"/>
      <c r="G82" s="87"/>
      <c r="H82" s="87"/>
      <c r="I82" s="87"/>
      <c r="J82" s="87"/>
    </row>
    <row r="83" spans="2:10" x14ac:dyDescent="0.2">
      <c r="B83" s="87"/>
      <c r="C83" s="87"/>
      <c r="D83" s="87"/>
      <c r="E83" s="87"/>
      <c r="F83" s="87"/>
      <c r="G83" s="87"/>
      <c r="H83" s="87"/>
      <c r="I83" s="87"/>
      <c r="J83" s="87"/>
    </row>
    <row r="84" spans="2:10" x14ac:dyDescent="0.2">
      <c r="B84" s="87"/>
      <c r="C84" s="87"/>
      <c r="D84" s="87"/>
      <c r="E84" s="87"/>
      <c r="F84" s="87"/>
      <c r="G84" s="87"/>
      <c r="H84" s="87"/>
      <c r="I84" s="87"/>
      <c r="J84" s="87"/>
    </row>
    <row r="85" spans="2:10" x14ac:dyDescent="0.2">
      <c r="B85" s="87"/>
      <c r="C85" s="87"/>
      <c r="D85" s="87"/>
      <c r="E85" s="87"/>
      <c r="F85" s="87"/>
      <c r="G85" s="87"/>
      <c r="H85" s="87"/>
      <c r="I85" s="87"/>
      <c r="J85" s="87"/>
    </row>
    <row r="86" spans="2:10" x14ac:dyDescent="0.2">
      <c r="B86" s="87"/>
      <c r="C86" s="87"/>
      <c r="D86" s="87"/>
      <c r="E86" s="87"/>
      <c r="F86" s="87"/>
      <c r="G86" s="87"/>
      <c r="H86" s="87"/>
      <c r="I86" s="87"/>
      <c r="J86" s="87"/>
    </row>
    <row r="87" spans="2:10" x14ac:dyDescent="0.2">
      <c r="B87" s="87"/>
      <c r="C87" s="87"/>
      <c r="D87" s="87"/>
      <c r="E87" s="87"/>
      <c r="F87" s="87"/>
      <c r="G87" s="87"/>
      <c r="H87" s="87"/>
      <c r="I87" s="87"/>
      <c r="J87" s="87"/>
    </row>
    <row r="88" spans="2:10" x14ac:dyDescent="0.2">
      <c r="B88" s="87"/>
      <c r="C88" s="87"/>
      <c r="D88" s="87"/>
      <c r="E88" s="87"/>
      <c r="F88" s="87"/>
      <c r="G88" s="87"/>
      <c r="H88" s="87"/>
      <c r="I88" s="87"/>
      <c r="J88" s="87"/>
    </row>
    <row r="89" spans="2:10" x14ac:dyDescent="0.2">
      <c r="B89" s="87"/>
      <c r="C89" s="87"/>
      <c r="D89" s="87"/>
      <c r="E89" s="87"/>
      <c r="F89" s="87"/>
      <c r="G89" s="87"/>
      <c r="H89" s="87"/>
      <c r="I89" s="87"/>
      <c r="J89" s="87"/>
    </row>
    <row r="90" spans="2:10" x14ac:dyDescent="0.2">
      <c r="B90" s="87"/>
      <c r="C90" s="87"/>
      <c r="D90" s="87"/>
      <c r="E90" s="87"/>
      <c r="F90" s="87"/>
      <c r="G90" s="87"/>
      <c r="H90" s="87"/>
      <c r="I90" s="87"/>
      <c r="J90" s="87"/>
    </row>
    <row r="91" spans="2:10" x14ac:dyDescent="0.2">
      <c r="B91" s="87"/>
      <c r="C91" s="87"/>
      <c r="D91" s="87"/>
      <c r="E91" s="87"/>
      <c r="F91" s="87"/>
      <c r="G91" s="87"/>
      <c r="H91" s="87"/>
      <c r="I91" s="87"/>
      <c r="J91" s="87"/>
    </row>
    <row r="92" spans="2:10" x14ac:dyDescent="0.2">
      <c r="B92" s="87"/>
      <c r="C92" s="87"/>
      <c r="D92" s="87"/>
      <c r="E92" s="87"/>
      <c r="F92" s="87"/>
      <c r="G92" s="87"/>
      <c r="H92" s="87"/>
      <c r="I92" s="87"/>
      <c r="J92" s="87"/>
    </row>
    <row r="93" spans="2:10" x14ac:dyDescent="0.2">
      <c r="B93" s="87"/>
      <c r="C93" s="87"/>
      <c r="D93" s="87"/>
      <c r="E93" s="87"/>
      <c r="F93" s="87"/>
      <c r="G93" s="87"/>
      <c r="H93" s="87"/>
      <c r="I93" s="87"/>
      <c r="J93" s="87"/>
    </row>
    <row r="94" spans="2:10" x14ac:dyDescent="0.2">
      <c r="B94" s="87"/>
      <c r="C94" s="87"/>
      <c r="D94" s="87"/>
      <c r="E94" s="87"/>
      <c r="F94" s="87"/>
      <c r="G94" s="87"/>
      <c r="H94" s="87"/>
      <c r="I94" s="87"/>
      <c r="J94" s="87"/>
    </row>
    <row r="95" spans="2:10" x14ac:dyDescent="0.2">
      <c r="B95" s="87"/>
      <c r="C95" s="87"/>
      <c r="D95" s="87"/>
      <c r="E95" s="87"/>
      <c r="F95" s="87"/>
      <c r="G95" s="87"/>
      <c r="H95" s="87"/>
      <c r="I95" s="87"/>
      <c r="J95" s="87"/>
    </row>
    <row r="96" spans="2:10" x14ac:dyDescent="0.2">
      <c r="B96" s="87"/>
      <c r="C96" s="87"/>
      <c r="D96" s="87"/>
      <c r="E96" s="87"/>
      <c r="F96" s="87"/>
      <c r="G96" s="87"/>
      <c r="H96" s="87"/>
      <c r="I96" s="87"/>
      <c r="J96" s="87"/>
    </row>
    <row r="97" spans="2:10" x14ac:dyDescent="0.2">
      <c r="B97" s="87"/>
      <c r="C97" s="87"/>
      <c r="D97" s="87"/>
      <c r="E97" s="87"/>
      <c r="F97" s="87"/>
      <c r="G97" s="87"/>
      <c r="H97" s="87"/>
      <c r="I97" s="87"/>
      <c r="J97" s="87"/>
    </row>
    <row r="98" spans="2:10" x14ac:dyDescent="0.2">
      <c r="B98" s="87"/>
      <c r="C98" s="87"/>
      <c r="D98" s="87"/>
      <c r="E98" s="87"/>
      <c r="F98" s="87"/>
      <c r="G98" s="87"/>
      <c r="H98" s="87"/>
      <c r="I98" s="87"/>
      <c r="J98" s="87"/>
    </row>
    <row r="99" spans="2:10" x14ac:dyDescent="0.2">
      <c r="B99" s="87"/>
      <c r="C99" s="87"/>
      <c r="D99" s="87"/>
      <c r="E99" s="87"/>
      <c r="F99" s="87"/>
      <c r="G99" s="87"/>
      <c r="H99" s="87"/>
      <c r="I99" s="87"/>
      <c r="J99" s="87"/>
    </row>
    <row r="100" spans="2:10" x14ac:dyDescent="0.2">
      <c r="B100" s="87"/>
      <c r="C100" s="87"/>
      <c r="D100" s="87"/>
      <c r="E100" s="87"/>
      <c r="F100" s="87"/>
      <c r="G100" s="87"/>
      <c r="H100" s="87"/>
      <c r="I100" s="87"/>
      <c r="J100" s="87"/>
    </row>
    <row r="101" spans="2:10" x14ac:dyDescent="0.2">
      <c r="B101" s="87"/>
      <c r="C101" s="87"/>
      <c r="D101" s="87"/>
      <c r="E101" s="87"/>
      <c r="F101" s="87"/>
      <c r="G101" s="87"/>
      <c r="H101" s="87"/>
      <c r="I101" s="87"/>
      <c r="J101" s="87"/>
    </row>
    <row r="102" spans="2:10" x14ac:dyDescent="0.2">
      <c r="B102" s="87"/>
      <c r="C102" s="87"/>
      <c r="D102" s="87"/>
      <c r="E102" s="87"/>
      <c r="F102" s="87"/>
      <c r="G102" s="87"/>
      <c r="H102" s="87"/>
      <c r="I102" s="87"/>
      <c r="J102" s="87"/>
    </row>
    <row r="103" spans="2:10" x14ac:dyDescent="0.2">
      <c r="B103" s="87"/>
      <c r="C103" s="87"/>
      <c r="D103" s="87"/>
      <c r="E103" s="87"/>
      <c r="F103" s="87"/>
      <c r="G103" s="87"/>
      <c r="H103" s="87"/>
      <c r="I103" s="87"/>
      <c r="J103" s="87"/>
    </row>
    <row r="104" spans="2:10" x14ac:dyDescent="0.2">
      <c r="B104" s="87"/>
      <c r="C104" s="87"/>
      <c r="D104" s="87"/>
      <c r="E104" s="87"/>
      <c r="F104" s="87"/>
      <c r="G104" s="87"/>
      <c r="H104" s="87"/>
      <c r="I104" s="87"/>
      <c r="J104" s="87"/>
    </row>
    <row r="105" spans="2:10" x14ac:dyDescent="0.2">
      <c r="B105" s="87"/>
      <c r="C105" s="87"/>
      <c r="D105" s="87"/>
      <c r="E105" s="87"/>
      <c r="F105" s="87"/>
      <c r="G105" s="87"/>
      <c r="H105" s="87"/>
      <c r="I105" s="87"/>
      <c r="J105" s="87"/>
    </row>
    <row r="106" spans="2:10" x14ac:dyDescent="0.2">
      <c r="B106" s="87"/>
      <c r="C106" s="87"/>
      <c r="D106" s="87"/>
      <c r="E106" s="87"/>
      <c r="F106" s="87"/>
      <c r="G106" s="87"/>
      <c r="H106" s="87"/>
      <c r="I106" s="87"/>
      <c r="J106" s="87"/>
    </row>
    <row r="107" spans="2:10" x14ac:dyDescent="0.2">
      <c r="B107" s="87"/>
      <c r="C107" s="87"/>
      <c r="D107" s="87"/>
      <c r="E107" s="87"/>
      <c r="F107" s="87"/>
      <c r="G107" s="87"/>
      <c r="H107" s="87"/>
      <c r="I107" s="87"/>
      <c r="J107" s="87"/>
    </row>
    <row r="108" spans="2:10" x14ac:dyDescent="0.2">
      <c r="B108" s="87"/>
      <c r="C108" s="87"/>
      <c r="D108" s="87"/>
      <c r="E108" s="87"/>
      <c r="F108" s="87"/>
      <c r="G108" s="87"/>
      <c r="H108" s="87"/>
      <c r="I108" s="87"/>
      <c r="J108" s="87"/>
    </row>
    <row r="109" spans="2:10" x14ac:dyDescent="0.2">
      <c r="B109" s="87"/>
      <c r="C109" s="87"/>
      <c r="D109" s="87"/>
      <c r="E109" s="87"/>
      <c r="F109" s="87"/>
      <c r="G109" s="87"/>
      <c r="H109" s="87"/>
      <c r="I109" s="87"/>
      <c r="J109" s="87"/>
    </row>
    <row r="110" spans="2:10" x14ac:dyDescent="0.2">
      <c r="B110" s="87"/>
      <c r="C110" s="87"/>
      <c r="D110" s="87"/>
      <c r="E110" s="87"/>
      <c r="F110" s="87"/>
      <c r="G110" s="87"/>
      <c r="H110" s="87"/>
      <c r="I110" s="87"/>
      <c r="J110" s="87"/>
    </row>
    <row r="111" spans="2:10" x14ac:dyDescent="0.2">
      <c r="B111" s="87"/>
      <c r="C111" s="87"/>
      <c r="D111" s="87"/>
      <c r="E111" s="87"/>
      <c r="F111" s="87"/>
      <c r="G111" s="87"/>
      <c r="H111" s="87"/>
      <c r="I111" s="87"/>
      <c r="J111" s="87"/>
    </row>
    <row r="112" spans="2:10" x14ac:dyDescent="0.2">
      <c r="B112" s="87"/>
      <c r="C112" s="87"/>
      <c r="D112" s="87"/>
      <c r="E112" s="87"/>
      <c r="F112" s="87"/>
      <c r="G112" s="87"/>
      <c r="H112" s="87"/>
      <c r="I112" s="87"/>
      <c r="J112" s="87"/>
    </row>
    <row r="113" spans="2:10" x14ac:dyDescent="0.2">
      <c r="B113" s="87"/>
      <c r="C113" s="87"/>
      <c r="D113" s="87"/>
      <c r="E113" s="87"/>
      <c r="F113" s="87"/>
      <c r="G113" s="87"/>
      <c r="H113" s="87"/>
      <c r="I113" s="87"/>
      <c r="J113" s="87"/>
    </row>
    <row r="114" spans="2:10" x14ac:dyDescent="0.2">
      <c r="B114" s="87"/>
      <c r="C114" s="87"/>
      <c r="D114" s="87"/>
      <c r="E114" s="87"/>
      <c r="F114" s="87"/>
      <c r="G114" s="87"/>
      <c r="H114" s="87"/>
      <c r="I114" s="87"/>
      <c r="J114" s="87"/>
    </row>
    <row r="115" spans="2:10" x14ac:dyDescent="0.2">
      <c r="B115" s="87"/>
      <c r="C115" s="87"/>
      <c r="D115" s="87"/>
      <c r="E115" s="87"/>
      <c r="F115" s="87"/>
      <c r="G115" s="87"/>
      <c r="H115" s="87"/>
      <c r="I115" s="87"/>
      <c r="J115" s="87"/>
    </row>
    <row r="116" spans="2:10" x14ac:dyDescent="0.2">
      <c r="B116" s="87"/>
      <c r="C116" s="87"/>
      <c r="D116" s="87"/>
      <c r="E116" s="87"/>
      <c r="F116" s="87"/>
      <c r="G116" s="87"/>
      <c r="H116" s="87"/>
      <c r="I116" s="87"/>
      <c r="J116" s="87"/>
    </row>
    <row r="117" spans="2:10" x14ac:dyDescent="0.2">
      <c r="B117" s="87"/>
      <c r="C117" s="87"/>
      <c r="D117" s="87"/>
      <c r="E117" s="87"/>
      <c r="F117" s="87"/>
      <c r="G117" s="87"/>
      <c r="H117" s="87"/>
      <c r="I117" s="87"/>
      <c r="J117" s="87"/>
    </row>
    <row r="118" spans="2:10" x14ac:dyDescent="0.2">
      <c r="B118" s="87"/>
      <c r="C118" s="87"/>
      <c r="D118" s="87"/>
      <c r="E118" s="87"/>
      <c r="F118" s="87"/>
      <c r="G118" s="87"/>
      <c r="H118" s="87"/>
      <c r="I118" s="87"/>
      <c r="J118" s="87"/>
    </row>
    <row r="119" spans="2:10" x14ac:dyDescent="0.2">
      <c r="B119" s="87"/>
      <c r="C119" s="87"/>
      <c r="D119" s="87"/>
      <c r="E119" s="87"/>
      <c r="F119" s="87"/>
      <c r="G119" s="87"/>
      <c r="H119" s="87"/>
      <c r="I119" s="87"/>
      <c r="J119" s="87"/>
    </row>
    <row r="120" spans="2:10" x14ac:dyDescent="0.2">
      <c r="B120" s="87"/>
      <c r="C120" s="87"/>
      <c r="D120" s="87"/>
      <c r="E120" s="87"/>
      <c r="F120" s="87"/>
      <c r="G120" s="87"/>
      <c r="H120" s="87"/>
      <c r="I120" s="87"/>
      <c r="J120" s="87"/>
    </row>
    <row r="121" spans="2:10" x14ac:dyDescent="0.2">
      <c r="B121" s="87"/>
      <c r="C121" s="87"/>
      <c r="D121" s="87"/>
      <c r="E121" s="87"/>
      <c r="F121" s="87"/>
      <c r="G121" s="87"/>
      <c r="H121" s="87"/>
      <c r="I121" s="87"/>
      <c r="J121" s="87"/>
    </row>
    <row r="122" spans="2:10" x14ac:dyDescent="0.2">
      <c r="B122" s="87"/>
      <c r="C122" s="87"/>
      <c r="D122" s="87"/>
      <c r="E122" s="87"/>
      <c r="F122" s="87"/>
      <c r="G122" s="87"/>
      <c r="H122" s="87"/>
      <c r="I122" s="87"/>
      <c r="J122" s="87"/>
    </row>
    <row r="123" spans="2:10" x14ac:dyDescent="0.2">
      <c r="B123" s="87"/>
      <c r="C123" s="87"/>
      <c r="D123" s="87"/>
      <c r="E123" s="87"/>
      <c r="F123" s="87"/>
      <c r="G123" s="87"/>
      <c r="H123" s="87"/>
      <c r="I123" s="87"/>
      <c r="J123" s="87"/>
    </row>
    <row r="124" spans="2:10" x14ac:dyDescent="0.2">
      <c r="B124" s="87"/>
      <c r="C124" s="87"/>
      <c r="D124" s="87"/>
      <c r="E124" s="87"/>
      <c r="F124" s="87"/>
      <c r="G124" s="87"/>
      <c r="H124" s="87"/>
      <c r="I124" s="87"/>
      <c r="J124" s="87"/>
    </row>
    <row r="125" spans="2:10" x14ac:dyDescent="0.2">
      <c r="B125" s="87"/>
      <c r="C125" s="87"/>
      <c r="D125" s="87"/>
      <c r="E125" s="87"/>
      <c r="F125" s="87"/>
      <c r="G125" s="87"/>
      <c r="H125" s="87"/>
      <c r="I125" s="87"/>
      <c r="J125" s="87"/>
    </row>
    <row r="126" spans="2:10" x14ac:dyDescent="0.2">
      <c r="B126" s="87"/>
      <c r="C126" s="87"/>
      <c r="D126" s="87"/>
      <c r="E126" s="87"/>
      <c r="F126" s="87"/>
      <c r="G126" s="87"/>
      <c r="H126" s="87"/>
      <c r="I126" s="87"/>
      <c r="J126" s="87"/>
    </row>
    <row r="127" spans="2:10" x14ac:dyDescent="0.2">
      <c r="B127" s="87"/>
      <c r="C127" s="87"/>
      <c r="D127" s="87"/>
      <c r="E127" s="87"/>
      <c r="F127" s="87"/>
      <c r="G127" s="87"/>
      <c r="H127" s="87"/>
      <c r="I127" s="87"/>
      <c r="J127" s="87"/>
    </row>
    <row r="128" spans="2:10" x14ac:dyDescent="0.2">
      <c r="B128" s="87"/>
      <c r="C128" s="87"/>
      <c r="D128" s="87"/>
      <c r="E128" s="87"/>
      <c r="F128" s="87"/>
      <c r="G128" s="87"/>
      <c r="H128" s="87"/>
      <c r="I128" s="87"/>
      <c r="J128" s="87"/>
    </row>
    <row r="129" spans="2:10" x14ac:dyDescent="0.2">
      <c r="B129" s="87"/>
      <c r="C129" s="87"/>
      <c r="D129" s="87"/>
      <c r="E129" s="87"/>
      <c r="F129" s="87"/>
      <c r="G129" s="87"/>
      <c r="H129" s="87"/>
      <c r="I129" s="87"/>
      <c r="J129" s="87"/>
    </row>
    <row r="130" spans="2:10" x14ac:dyDescent="0.2">
      <c r="B130" s="87"/>
      <c r="C130" s="87"/>
      <c r="D130" s="87"/>
      <c r="E130" s="87"/>
      <c r="F130" s="87"/>
      <c r="G130" s="87"/>
      <c r="H130" s="87"/>
      <c r="I130" s="87"/>
      <c r="J130" s="87"/>
    </row>
    <row r="131" spans="2:10" x14ac:dyDescent="0.2">
      <c r="B131" s="87"/>
      <c r="C131" s="87"/>
      <c r="D131" s="87"/>
      <c r="E131" s="87"/>
      <c r="F131" s="87"/>
      <c r="G131" s="87"/>
      <c r="H131" s="87"/>
      <c r="I131" s="87"/>
      <c r="J131" s="87"/>
    </row>
    <row r="132" spans="2:10" x14ac:dyDescent="0.2">
      <c r="B132" s="87"/>
      <c r="C132" s="87"/>
      <c r="D132" s="87"/>
      <c r="E132" s="87"/>
      <c r="F132" s="87"/>
      <c r="G132" s="87"/>
      <c r="H132" s="87"/>
      <c r="I132" s="87"/>
      <c r="J132" s="87"/>
    </row>
    <row r="133" spans="2:10" x14ac:dyDescent="0.2">
      <c r="B133" s="87"/>
      <c r="C133" s="87"/>
      <c r="D133" s="87"/>
      <c r="E133" s="87"/>
      <c r="F133" s="87"/>
      <c r="G133" s="87"/>
      <c r="H133" s="87"/>
      <c r="I133" s="87"/>
      <c r="J133" s="87"/>
    </row>
    <row r="134" spans="2:10" x14ac:dyDescent="0.2">
      <c r="B134" s="87"/>
      <c r="C134" s="87"/>
      <c r="D134" s="87"/>
      <c r="E134" s="87"/>
      <c r="F134" s="87"/>
      <c r="G134" s="87"/>
      <c r="H134" s="87"/>
      <c r="I134" s="87"/>
      <c r="J134" s="87"/>
    </row>
    <row r="135" spans="2:10" x14ac:dyDescent="0.2">
      <c r="B135" s="87"/>
      <c r="C135" s="87"/>
      <c r="D135" s="87"/>
      <c r="E135" s="87"/>
      <c r="F135" s="87"/>
      <c r="G135" s="87"/>
      <c r="H135" s="87"/>
      <c r="I135" s="87"/>
      <c r="J135" s="87"/>
    </row>
    <row r="136" spans="2:10" x14ac:dyDescent="0.2">
      <c r="B136" s="87"/>
      <c r="C136" s="87"/>
      <c r="D136" s="87"/>
      <c r="E136" s="87"/>
      <c r="F136" s="87"/>
      <c r="G136" s="87"/>
      <c r="H136" s="87"/>
      <c r="I136" s="87"/>
      <c r="J136" s="87"/>
    </row>
    <row r="137" spans="2:10" x14ac:dyDescent="0.2">
      <c r="B137" s="87"/>
      <c r="C137" s="87"/>
      <c r="D137" s="87"/>
      <c r="E137" s="87"/>
      <c r="F137" s="87"/>
      <c r="G137" s="87"/>
      <c r="H137" s="87"/>
      <c r="I137" s="87"/>
      <c r="J137" s="87"/>
    </row>
    <row r="138" spans="2:10" x14ac:dyDescent="0.2">
      <c r="B138" s="87"/>
      <c r="C138" s="87"/>
      <c r="D138" s="87"/>
      <c r="E138" s="87"/>
      <c r="F138" s="87"/>
      <c r="G138" s="87"/>
      <c r="H138" s="87"/>
      <c r="I138" s="87"/>
      <c r="J138" s="87"/>
    </row>
    <row r="139" spans="2:10" x14ac:dyDescent="0.2">
      <c r="B139" s="87"/>
      <c r="C139" s="87"/>
      <c r="D139" s="87"/>
      <c r="E139" s="87"/>
      <c r="F139" s="87"/>
      <c r="G139" s="87"/>
      <c r="H139" s="87"/>
      <c r="I139" s="87"/>
      <c r="J139" s="87"/>
    </row>
    <row r="140" spans="2:10" x14ac:dyDescent="0.2">
      <c r="B140" s="87"/>
      <c r="C140" s="87"/>
      <c r="D140" s="87"/>
      <c r="E140" s="87"/>
      <c r="F140" s="87"/>
      <c r="G140" s="87"/>
      <c r="H140" s="87"/>
      <c r="I140" s="87"/>
      <c r="J140" s="87"/>
    </row>
    <row r="141" spans="2:10" x14ac:dyDescent="0.2">
      <c r="B141" s="87"/>
      <c r="C141" s="87"/>
      <c r="D141" s="87"/>
      <c r="E141" s="87"/>
      <c r="F141" s="87"/>
      <c r="G141" s="87"/>
      <c r="H141" s="87"/>
      <c r="I141" s="87"/>
      <c r="J141" s="87"/>
    </row>
    <row r="142" spans="2:10" x14ac:dyDescent="0.2">
      <c r="B142" s="87"/>
      <c r="C142" s="87"/>
      <c r="D142" s="87"/>
      <c r="E142" s="87"/>
      <c r="F142" s="87"/>
      <c r="G142" s="87"/>
      <c r="H142" s="87"/>
      <c r="I142" s="87"/>
      <c r="J142" s="87"/>
    </row>
    <row r="143" spans="2:10" x14ac:dyDescent="0.2">
      <c r="B143" s="87"/>
      <c r="C143" s="87"/>
      <c r="D143" s="87"/>
      <c r="E143" s="87"/>
      <c r="F143" s="87"/>
      <c r="G143" s="87"/>
      <c r="H143" s="87"/>
      <c r="I143" s="87"/>
      <c r="J143" s="87"/>
    </row>
    <row r="144" spans="2:10" x14ac:dyDescent="0.2">
      <c r="B144" s="87"/>
      <c r="C144" s="87"/>
      <c r="D144" s="87"/>
      <c r="E144" s="87"/>
      <c r="F144" s="87"/>
      <c r="G144" s="87"/>
      <c r="H144" s="87"/>
      <c r="I144" s="87"/>
      <c r="J144" s="87"/>
    </row>
    <row r="145" spans="2:10" x14ac:dyDescent="0.2">
      <c r="B145" s="87"/>
      <c r="C145" s="87"/>
      <c r="D145" s="87"/>
      <c r="E145" s="87"/>
      <c r="F145" s="87"/>
      <c r="G145" s="87"/>
      <c r="H145" s="87"/>
      <c r="I145" s="87"/>
      <c r="J145" s="87"/>
    </row>
    <row r="146" spans="2:10" x14ac:dyDescent="0.2">
      <c r="B146" s="87"/>
      <c r="C146" s="87"/>
      <c r="D146" s="87"/>
      <c r="E146" s="87"/>
      <c r="F146" s="87"/>
      <c r="G146" s="87"/>
      <c r="H146" s="87"/>
      <c r="I146" s="87"/>
      <c r="J146" s="87"/>
    </row>
    <row r="147" spans="2:10" x14ac:dyDescent="0.2">
      <c r="B147" s="87"/>
      <c r="C147" s="87"/>
      <c r="D147" s="87"/>
      <c r="E147" s="87"/>
      <c r="F147" s="87"/>
      <c r="G147" s="87"/>
      <c r="H147" s="87"/>
      <c r="I147" s="87"/>
      <c r="J147" s="87"/>
    </row>
    <row r="148" spans="2:10" x14ac:dyDescent="0.2">
      <c r="B148" s="87"/>
      <c r="C148" s="87"/>
      <c r="D148" s="87"/>
      <c r="E148" s="87"/>
      <c r="F148" s="87"/>
      <c r="G148" s="87"/>
      <c r="H148" s="87"/>
      <c r="I148" s="87"/>
      <c r="J148" s="87"/>
    </row>
    <row r="149" spans="2:10" x14ac:dyDescent="0.2">
      <c r="B149" s="87"/>
      <c r="C149" s="87"/>
      <c r="D149" s="87"/>
      <c r="E149" s="87"/>
      <c r="F149" s="87"/>
      <c r="G149" s="87"/>
      <c r="H149" s="87"/>
      <c r="I149" s="87"/>
      <c r="J149" s="87"/>
    </row>
    <row r="150" spans="2:10" x14ac:dyDescent="0.2">
      <c r="B150" s="87"/>
      <c r="C150" s="87"/>
      <c r="D150" s="87"/>
      <c r="E150" s="87"/>
      <c r="F150" s="87"/>
      <c r="G150" s="87"/>
      <c r="H150" s="87"/>
      <c r="I150" s="87"/>
      <c r="J150" s="87"/>
    </row>
    <row r="151" spans="2:10" x14ac:dyDescent="0.2">
      <c r="B151" s="87"/>
      <c r="C151" s="87"/>
      <c r="D151" s="87"/>
      <c r="E151" s="87"/>
      <c r="F151" s="87"/>
      <c r="G151" s="87"/>
      <c r="H151" s="87"/>
      <c r="I151" s="87"/>
      <c r="J151" s="87"/>
    </row>
    <row r="152" spans="2:10" x14ac:dyDescent="0.2">
      <c r="B152" s="87"/>
      <c r="C152" s="87"/>
      <c r="D152" s="87"/>
      <c r="E152" s="87"/>
      <c r="F152" s="87"/>
      <c r="G152" s="87"/>
      <c r="H152" s="87"/>
      <c r="I152" s="87"/>
      <c r="J152" s="87"/>
    </row>
    <row r="153" spans="2:10" x14ac:dyDescent="0.2">
      <c r="B153" s="87"/>
      <c r="C153" s="87"/>
      <c r="D153" s="87"/>
      <c r="E153" s="87"/>
      <c r="F153" s="87"/>
      <c r="G153" s="87"/>
      <c r="H153" s="87"/>
      <c r="I153" s="87"/>
      <c r="J153" s="87"/>
    </row>
    <row r="154" spans="2:10" x14ac:dyDescent="0.2">
      <c r="B154" s="87"/>
      <c r="C154" s="87"/>
      <c r="D154" s="87"/>
      <c r="E154" s="87"/>
      <c r="F154" s="87"/>
      <c r="G154" s="87"/>
      <c r="H154" s="87"/>
      <c r="I154" s="87"/>
      <c r="J154" s="87"/>
    </row>
    <row r="155" spans="2:10" x14ac:dyDescent="0.2">
      <c r="B155" s="87"/>
      <c r="C155" s="87"/>
      <c r="D155" s="87"/>
      <c r="E155" s="87"/>
      <c r="F155" s="87"/>
      <c r="G155" s="87"/>
      <c r="H155" s="87"/>
      <c r="I155" s="87"/>
      <c r="J155" s="87"/>
    </row>
    <row r="156" spans="2:10" x14ac:dyDescent="0.2">
      <c r="B156" s="87"/>
      <c r="C156" s="87"/>
      <c r="D156" s="87"/>
      <c r="E156" s="87"/>
      <c r="F156" s="87"/>
      <c r="G156" s="87"/>
      <c r="H156" s="87"/>
      <c r="I156" s="87"/>
      <c r="J156" s="87"/>
    </row>
    <row r="157" spans="2:10" x14ac:dyDescent="0.2">
      <c r="B157" s="87"/>
      <c r="C157" s="87"/>
      <c r="D157" s="87"/>
      <c r="E157" s="87"/>
      <c r="F157" s="87"/>
      <c r="G157" s="87"/>
      <c r="H157" s="87"/>
      <c r="I157" s="87"/>
      <c r="J157" s="87"/>
    </row>
    <row r="158" spans="2:10" x14ac:dyDescent="0.2">
      <c r="B158" s="87"/>
      <c r="C158" s="87"/>
      <c r="D158" s="87"/>
      <c r="E158" s="87"/>
      <c r="F158" s="87"/>
      <c r="G158" s="87"/>
      <c r="H158" s="87"/>
      <c r="I158" s="87"/>
      <c r="J158" s="87"/>
    </row>
    <row r="159" spans="2:10" x14ac:dyDescent="0.2">
      <c r="B159" s="87"/>
      <c r="C159" s="87"/>
      <c r="D159" s="87"/>
      <c r="E159" s="87"/>
      <c r="F159" s="87"/>
      <c r="G159" s="87"/>
      <c r="H159" s="87"/>
      <c r="I159" s="87"/>
      <c r="J159" s="87"/>
    </row>
    <row r="160" spans="2:10" x14ac:dyDescent="0.2">
      <c r="B160" s="87"/>
      <c r="C160" s="87"/>
      <c r="D160" s="87"/>
      <c r="E160" s="87"/>
      <c r="F160" s="87"/>
      <c r="G160" s="87"/>
      <c r="H160" s="87"/>
      <c r="I160" s="87"/>
      <c r="J160" s="87"/>
    </row>
    <row r="161" spans="2:10" x14ac:dyDescent="0.2">
      <c r="B161" s="87"/>
      <c r="C161" s="87"/>
      <c r="D161" s="87"/>
      <c r="E161" s="87"/>
      <c r="F161" s="87"/>
      <c r="G161" s="87"/>
      <c r="H161" s="87"/>
      <c r="I161" s="87"/>
      <c r="J161" s="87"/>
    </row>
    <row r="162" spans="2:10" x14ac:dyDescent="0.2">
      <c r="B162" s="87"/>
      <c r="C162" s="87"/>
      <c r="D162" s="87"/>
      <c r="E162" s="87"/>
      <c r="F162" s="87"/>
      <c r="G162" s="87"/>
      <c r="H162" s="87"/>
      <c r="I162" s="87"/>
      <c r="J162" s="87"/>
    </row>
    <row r="163" spans="2:10" x14ac:dyDescent="0.2">
      <c r="B163" s="87"/>
      <c r="C163" s="87"/>
      <c r="D163" s="87"/>
      <c r="E163" s="87"/>
      <c r="F163" s="87"/>
      <c r="G163" s="87"/>
      <c r="H163" s="87"/>
      <c r="I163" s="87"/>
      <c r="J163" s="87"/>
    </row>
    <row r="164" spans="2:10" x14ac:dyDescent="0.2">
      <c r="B164" s="87"/>
      <c r="C164" s="87"/>
      <c r="D164" s="87"/>
      <c r="E164" s="87"/>
      <c r="F164" s="87"/>
      <c r="G164" s="87"/>
      <c r="H164" s="87"/>
      <c r="I164" s="87"/>
      <c r="J164" s="87"/>
    </row>
    <row r="165" spans="2:10" x14ac:dyDescent="0.2">
      <c r="B165" s="87"/>
      <c r="C165" s="87"/>
      <c r="D165" s="87"/>
      <c r="E165" s="87"/>
      <c r="F165" s="87"/>
      <c r="G165" s="87"/>
      <c r="H165" s="87"/>
      <c r="I165" s="87"/>
      <c r="J165" s="87"/>
    </row>
    <row r="166" spans="2:10" x14ac:dyDescent="0.2">
      <c r="B166" s="87"/>
      <c r="C166" s="87"/>
      <c r="D166" s="87"/>
      <c r="E166" s="87"/>
      <c r="F166" s="87"/>
      <c r="G166" s="87"/>
      <c r="H166" s="87"/>
      <c r="I166" s="87"/>
      <c r="J166" s="87"/>
    </row>
    <row r="167" spans="2:10" x14ac:dyDescent="0.2">
      <c r="B167" s="87"/>
      <c r="C167" s="87"/>
      <c r="D167" s="87"/>
      <c r="E167" s="87"/>
      <c r="F167" s="87"/>
      <c r="G167" s="87"/>
      <c r="H167" s="87"/>
      <c r="I167" s="87"/>
      <c r="J167" s="87"/>
    </row>
    <row r="168" spans="2:10" x14ac:dyDescent="0.2">
      <c r="B168" s="87"/>
      <c r="C168" s="87"/>
      <c r="D168" s="87"/>
      <c r="E168" s="87"/>
      <c r="F168" s="87"/>
      <c r="G168" s="87"/>
      <c r="H168" s="87"/>
      <c r="I168" s="87"/>
      <c r="J168" s="87"/>
    </row>
    <row r="169" spans="2:10" x14ac:dyDescent="0.2">
      <c r="B169" s="87"/>
      <c r="C169" s="87"/>
      <c r="D169" s="87"/>
      <c r="E169" s="87"/>
      <c r="F169" s="87"/>
      <c r="G169" s="87"/>
      <c r="H169" s="87"/>
      <c r="I169" s="87"/>
      <c r="J169" s="87"/>
    </row>
    <row r="170" spans="2:10" x14ac:dyDescent="0.2">
      <c r="B170" s="87"/>
      <c r="C170" s="87"/>
      <c r="D170" s="87"/>
      <c r="E170" s="87"/>
      <c r="F170" s="87"/>
      <c r="G170" s="87"/>
      <c r="H170" s="87"/>
      <c r="I170" s="87"/>
      <c r="J170" s="87"/>
    </row>
    <row r="171" spans="2:10" x14ac:dyDescent="0.2">
      <c r="B171" s="87"/>
      <c r="C171" s="87"/>
      <c r="D171" s="87"/>
      <c r="E171" s="87"/>
      <c r="F171" s="87"/>
      <c r="G171" s="87"/>
      <c r="H171" s="87"/>
      <c r="I171" s="87"/>
      <c r="J171" s="87"/>
    </row>
    <row r="172" spans="2:10" x14ac:dyDescent="0.2">
      <c r="B172" s="87"/>
      <c r="C172" s="87"/>
      <c r="D172" s="87"/>
      <c r="E172" s="87"/>
      <c r="F172" s="87"/>
      <c r="G172" s="87"/>
      <c r="H172" s="87"/>
      <c r="I172" s="87"/>
      <c r="J172" s="87"/>
    </row>
    <row r="173" spans="2:10" x14ac:dyDescent="0.2">
      <c r="B173" s="87"/>
      <c r="C173" s="87"/>
      <c r="D173" s="87"/>
      <c r="E173" s="87"/>
      <c r="F173" s="87"/>
      <c r="G173" s="87"/>
      <c r="H173" s="87"/>
      <c r="I173" s="87"/>
      <c r="J173" s="87"/>
    </row>
    <row r="174" spans="2:10" x14ac:dyDescent="0.2">
      <c r="B174" s="87"/>
      <c r="C174" s="87"/>
      <c r="D174" s="87"/>
      <c r="E174" s="87"/>
      <c r="F174" s="87"/>
      <c r="G174" s="87"/>
      <c r="H174" s="87"/>
      <c r="I174" s="87"/>
      <c r="J174" s="87"/>
    </row>
    <row r="175" spans="2:10" x14ac:dyDescent="0.2">
      <c r="B175" s="87"/>
      <c r="C175" s="87"/>
      <c r="D175" s="87"/>
      <c r="E175" s="87"/>
      <c r="F175" s="87"/>
      <c r="G175" s="87"/>
      <c r="H175" s="87"/>
      <c r="I175" s="87"/>
      <c r="J175" s="87"/>
    </row>
    <row r="176" spans="2:10" x14ac:dyDescent="0.2">
      <c r="B176" s="87"/>
      <c r="C176" s="87"/>
      <c r="D176" s="87"/>
      <c r="E176" s="87"/>
      <c r="F176" s="87"/>
      <c r="G176" s="87"/>
      <c r="H176" s="87"/>
      <c r="I176" s="87"/>
      <c r="J176" s="87"/>
    </row>
    <row r="177" spans="2:10" x14ac:dyDescent="0.2">
      <c r="B177" s="87"/>
      <c r="C177" s="87"/>
      <c r="D177" s="87"/>
      <c r="E177" s="87"/>
      <c r="F177" s="87"/>
      <c r="G177" s="87"/>
      <c r="H177" s="87"/>
      <c r="I177" s="87"/>
      <c r="J177" s="87"/>
    </row>
    <row r="178" spans="2:10" x14ac:dyDescent="0.2">
      <c r="B178" s="87"/>
      <c r="C178" s="87"/>
      <c r="D178" s="87"/>
      <c r="E178" s="87"/>
      <c r="F178" s="87"/>
      <c r="G178" s="87"/>
      <c r="H178" s="87"/>
      <c r="I178" s="87"/>
      <c r="J178" s="87"/>
    </row>
    <row r="179" spans="2:10" x14ac:dyDescent="0.2">
      <c r="B179" s="87"/>
      <c r="C179" s="87"/>
      <c r="D179" s="87"/>
      <c r="E179" s="87"/>
      <c r="F179" s="87"/>
      <c r="G179" s="87"/>
      <c r="H179" s="87"/>
      <c r="I179" s="87"/>
      <c r="J179" s="87"/>
    </row>
    <row r="180" spans="2:10" x14ac:dyDescent="0.2">
      <c r="B180" s="87"/>
      <c r="C180" s="87"/>
      <c r="D180" s="87"/>
      <c r="E180" s="87"/>
      <c r="F180" s="87"/>
      <c r="G180" s="87"/>
      <c r="H180" s="87"/>
      <c r="I180" s="87"/>
      <c r="J180" s="87"/>
    </row>
    <row r="181" spans="2:10" x14ac:dyDescent="0.2">
      <c r="B181" s="87"/>
      <c r="C181" s="87"/>
      <c r="D181" s="87"/>
      <c r="E181" s="87"/>
      <c r="F181" s="87"/>
      <c r="G181" s="87"/>
      <c r="H181" s="87"/>
      <c r="I181" s="87"/>
      <c r="J181" s="87"/>
    </row>
    <row r="182" spans="2:10" x14ac:dyDescent="0.2">
      <c r="B182" s="87"/>
      <c r="C182" s="87"/>
      <c r="D182" s="87"/>
      <c r="E182" s="87"/>
      <c r="F182" s="87"/>
      <c r="G182" s="87"/>
      <c r="H182" s="87"/>
      <c r="I182" s="87"/>
      <c r="J182" s="87"/>
    </row>
    <row r="183" spans="2:10" x14ac:dyDescent="0.2">
      <c r="B183" s="87"/>
      <c r="C183" s="87"/>
      <c r="D183" s="87"/>
      <c r="E183" s="87"/>
      <c r="F183" s="87"/>
      <c r="G183" s="87"/>
      <c r="H183" s="87"/>
      <c r="I183" s="87"/>
      <c r="J183" s="87"/>
    </row>
    <row r="184" spans="2:10" x14ac:dyDescent="0.2">
      <c r="B184" s="87"/>
      <c r="C184" s="87"/>
      <c r="D184" s="87"/>
      <c r="E184" s="87"/>
      <c r="F184" s="87"/>
      <c r="G184" s="87"/>
      <c r="H184" s="87"/>
      <c r="I184" s="87"/>
      <c r="J184" s="87"/>
    </row>
    <row r="185" spans="2:10" x14ac:dyDescent="0.2">
      <c r="B185" s="87"/>
      <c r="C185" s="87"/>
      <c r="D185" s="87"/>
      <c r="E185" s="87"/>
      <c r="F185" s="87"/>
      <c r="G185" s="87"/>
      <c r="H185" s="87"/>
      <c r="I185" s="87"/>
      <c r="J185" s="87"/>
    </row>
    <row r="186" spans="2:10" x14ac:dyDescent="0.2">
      <c r="B186" s="87"/>
      <c r="C186" s="87"/>
      <c r="D186" s="87"/>
      <c r="E186" s="87"/>
      <c r="F186" s="87"/>
      <c r="G186" s="87"/>
      <c r="H186" s="87"/>
      <c r="I186" s="87"/>
      <c r="J186" s="87"/>
    </row>
    <row r="187" spans="2:10" x14ac:dyDescent="0.2">
      <c r="B187" s="87"/>
      <c r="C187" s="87"/>
      <c r="D187" s="87"/>
      <c r="E187" s="87"/>
      <c r="F187" s="87"/>
      <c r="G187" s="87"/>
      <c r="H187" s="87"/>
      <c r="I187" s="87"/>
      <c r="J187" s="87"/>
    </row>
    <row r="188" spans="2:10" x14ac:dyDescent="0.2">
      <c r="B188" s="87"/>
      <c r="C188" s="87"/>
      <c r="D188" s="87"/>
      <c r="E188" s="87"/>
      <c r="F188" s="87"/>
      <c r="G188" s="87"/>
      <c r="H188" s="87"/>
      <c r="I188" s="87"/>
      <c r="J188" s="87"/>
    </row>
    <row r="189" spans="2:10" x14ac:dyDescent="0.2">
      <c r="B189" s="87"/>
      <c r="C189" s="87"/>
      <c r="D189" s="87"/>
      <c r="E189" s="87"/>
      <c r="F189" s="87"/>
      <c r="G189" s="87"/>
      <c r="H189" s="87"/>
      <c r="I189" s="87"/>
      <c r="J189" s="87"/>
    </row>
    <row r="190" spans="2:10" x14ac:dyDescent="0.2">
      <c r="B190" s="87"/>
      <c r="C190" s="87"/>
      <c r="D190" s="87"/>
      <c r="E190" s="87"/>
      <c r="F190" s="87"/>
      <c r="G190" s="87"/>
      <c r="H190" s="87"/>
      <c r="I190" s="87"/>
      <c r="J190" s="87"/>
    </row>
    <row r="191" spans="2:10" x14ac:dyDescent="0.2">
      <c r="B191" s="87"/>
      <c r="C191" s="87"/>
      <c r="D191" s="87"/>
      <c r="E191" s="87"/>
      <c r="F191" s="87"/>
      <c r="G191" s="87"/>
      <c r="H191" s="87"/>
      <c r="I191" s="87"/>
      <c r="J191" s="87"/>
    </row>
    <row r="192" spans="2:10" x14ac:dyDescent="0.2">
      <c r="B192" s="87"/>
      <c r="C192" s="87"/>
      <c r="D192" s="87"/>
      <c r="E192" s="87"/>
      <c r="F192" s="87"/>
      <c r="G192" s="87"/>
      <c r="H192" s="87"/>
      <c r="I192" s="87"/>
      <c r="J192" s="87"/>
    </row>
    <row r="193" spans="2:10" x14ac:dyDescent="0.2">
      <c r="B193" s="87"/>
      <c r="C193" s="87"/>
      <c r="D193" s="87"/>
      <c r="E193" s="87"/>
      <c r="F193" s="87"/>
      <c r="G193" s="87"/>
      <c r="H193" s="87"/>
      <c r="I193" s="87"/>
      <c r="J193" s="87"/>
    </row>
    <row r="194" spans="2:10" x14ac:dyDescent="0.2">
      <c r="B194" s="87"/>
      <c r="C194" s="87"/>
      <c r="D194" s="87"/>
      <c r="E194" s="87"/>
      <c r="F194" s="87"/>
      <c r="G194" s="87"/>
      <c r="H194" s="87"/>
      <c r="I194" s="87"/>
      <c r="J194" s="87"/>
    </row>
    <row r="195" spans="2:10" x14ac:dyDescent="0.2">
      <c r="B195" s="87"/>
      <c r="C195" s="87"/>
      <c r="D195" s="87"/>
      <c r="E195" s="87"/>
      <c r="F195" s="87"/>
      <c r="G195" s="87"/>
      <c r="H195" s="87"/>
      <c r="I195" s="87"/>
      <c r="J195" s="87"/>
    </row>
    <row r="196" spans="2:10" x14ac:dyDescent="0.2">
      <c r="B196" s="87"/>
      <c r="C196" s="87"/>
      <c r="D196" s="87"/>
      <c r="E196" s="87"/>
      <c r="F196" s="87"/>
      <c r="G196" s="87"/>
      <c r="H196" s="87"/>
      <c r="I196" s="87"/>
      <c r="J196" s="87"/>
    </row>
    <row r="197" spans="2:10" x14ac:dyDescent="0.2">
      <c r="B197" s="87"/>
      <c r="C197" s="87"/>
      <c r="D197" s="87"/>
      <c r="E197" s="87"/>
      <c r="F197" s="87"/>
      <c r="G197" s="87"/>
      <c r="H197" s="87"/>
      <c r="I197" s="87"/>
      <c r="J197" s="87"/>
    </row>
    <row r="198" spans="2:10" x14ac:dyDescent="0.2">
      <c r="B198" s="87"/>
      <c r="C198" s="87"/>
      <c r="D198" s="87"/>
      <c r="E198" s="87"/>
      <c r="F198" s="87"/>
      <c r="G198" s="87"/>
      <c r="H198" s="87"/>
      <c r="I198" s="87"/>
      <c r="J198" s="87"/>
    </row>
    <row r="199" spans="2:10" x14ac:dyDescent="0.2">
      <c r="B199" s="87"/>
      <c r="C199" s="87"/>
      <c r="D199" s="87"/>
      <c r="E199" s="87"/>
      <c r="F199" s="87"/>
      <c r="G199" s="87"/>
      <c r="H199" s="87"/>
      <c r="I199" s="87"/>
      <c r="J199" s="87"/>
    </row>
    <row r="200" spans="2:10" x14ac:dyDescent="0.2">
      <c r="B200" s="87"/>
      <c r="C200" s="87"/>
      <c r="D200" s="87"/>
      <c r="E200" s="87"/>
      <c r="F200" s="87"/>
      <c r="G200" s="87"/>
      <c r="H200" s="87"/>
      <c r="I200" s="87"/>
      <c r="J200" s="87"/>
    </row>
    <row r="201" spans="2:10" x14ac:dyDescent="0.2">
      <c r="B201" s="87"/>
      <c r="C201" s="87"/>
      <c r="D201" s="87"/>
      <c r="E201" s="87"/>
      <c r="F201" s="87"/>
      <c r="G201" s="87"/>
      <c r="H201" s="87"/>
      <c r="I201" s="87"/>
      <c r="J201" s="87"/>
    </row>
    <row r="202" spans="2:10" x14ac:dyDescent="0.2">
      <c r="B202" s="87"/>
      <c r="C202" s="87"/>
      <c r="D202" s="87"/>
      <c r="E202" s="87"/>
      <c r="F202" s="87"/>
      <c r="G202" s="87"/>
      <c r="H202" s="87"/>
      <c r="I202" s="87"/>
      <c r="J202" s="87"/>
    </row>
    <row r="203" spans="2:10" x14ac:dyDescent="0.2">
      <c r="B203" s="87"/>
      <c r="C203" s="87"/>
      <c r="D203" s="87"/>
      <c r="E203" s="87"/>
      <c r="F203" s="87"/>
      <c r="G203" s="87"/>
      <c r="H203" s="87"/>
      <c r="I203" s="87"/>
      <c r="J203" s="87"/>
    </row>
    <row r="204" spans="2:10" x14ac:dyDescent="0.2">
      <c r="B204" s="87"/>
      <c r="C204" s="87"/>
      <c r="D204" s="87"/>
      <c r="E204" s="87"/>
      <c r="F204" s="87"/>
      <c r="G204" s="87"/>
      <c r="H204" s="87"/>
      <c r="I204" s="87"/>
      <c r="J204" s="87"/>
    </row>
    <row r="205" spans="2:10" x14ac:dyDescent="0.2">
      <c r="B205" s="87"/>
      <c r="C205" s="87"/>
      <c r="D205" s="87"/>
      <c r="E205" s="87"/>
      <c r="F205" s="87"/>
      <c r="G205" s="87"/>
      <c r="H205" s="87"/>
      <c r="I205" s="87"/>
      <c r="J205" s="87"/>
    </row>
    <row r="206" spans="2:10" x14ac:dyDescent="0.2">
      <c r="B206" s="87"/>
      <c r="C206" s="87"/>
      <c r="D206" s="87"/>
      <c r="E206" s="87"/>
      <c r="F206" s="87"/>
      <c r="G206" s="87"/>
      <c r="H206" s="87"/>
      <c r="I206" s="87"/>
      <c r="J206" s="87"/>
    </row>
    <row r="207" spans="2:10" x14ac:dyDescent="0.2">
      <c r="B207" s="87"/>
      <c r="C207" s="87"/>
      <c r="D207" s="87"/>
      <c r="E207" s="87"/>
      <c r="F207" s="87"/>
      <c r="G207" s="87"/>
      <c r="H207" s="87"/>
      <c r="I207" s="87"/>
      <c r="J207" s="87"/>
    </row>
    <row r="208" spans="2:10" x14ac:dyDescent="0.2">
      <c r="B208" s="87"/>
      <c r="C208" s="87"/>
      <c r="D208" s="87"/>
      <c r="E208" s="87"/>
      <c r="F208" s="87"/>
      <c r="G208" s="87"/>
      <c r="H208" s="87"/>
      <c r="I208" s="87"/>
      <c r="J208" s="87"/>
    </row>
    <row r="209" spans="2:10" x14ac:dyDescent="0.2">
      <c r="B209" s="87"/>
      <c r="C209" s="87"/>
      <c r="D209" s="87"/>
      <c r="E209" s="87"/>
      <c r="F209" s="87"/>
      <c r="G209" s="87"/>
      <c r="H209" s="87"/>
      <c r="I209" s="87"/>
      <c r="J209" s="87"/>
    </row>
    <row r="210" spans="2:10" x14ac:dyDescent="0.2">
      <c r="B210" s="87"/>
      <c r="C210" s="87"/>
      <c r="D210" s="87"/>
      <c r="E210" s="87"/>
      <c r="F210" s="87"/>
      <c r="G210" s="87"/>
      <c r="H210" s="87"/>
      <c r="I210" s="87"/>
      <c r="J210" s="87"/>
    </row>
    <row r="211" spans="2:10" x14ac:dyDescent="0.2">
      <c r="B211" s="87"/>
      <c r="C211" s="87"/>
      <c r="D211" s="87"/>
      <c r="E211" s="87"/>
      <c r="F211" s="87"/>
      <c r="G211" s="87"/>
      <c r="H211" s="87"/>
      <c r="I211" s="87"/>
      <c r="J211" s="87"/>
    </row>
    <row r="212" spans="2:10" x14ac:dyDescent="0.2">
      <c r="B212" s="87"/>
      <c r="C212" s="87"/>
      <c r="D212" s="87"/>
      <c r="E212" s="87"/>
      <c r="F212" s="87"/>
      <c r="G212" s="87"/>
      <c r="H212" s="87"/>
      <c r="I212" s="87"/>
      <c r="J212" s="87"/>
    </row>
    <row r="213" spans="2:10" x14ac:dyDescent="0.2">
      <c r="B213" s="87"/>
      <c r="C213" s="87"/>
      <c r="D213" s="87"/>
      <c r="E213" s="87"/>
      <c r="F213" s="87"/>
      <c r="G213" s="87"/>
      <c r="H213" s="87"/>
      <c r="I213" s="87"/>
      <c r="J213" s="87"/>
    </row>
    <row r="214" spans="2:10" x14ac:dyDescent="0.2">
      <c r="B214" s="87"/>
      <c r="C214" s="87"/>
      <c r="D214" s="87"/>
      <c r="E214" s="87"/>
      <c r="F214" s="87"/>
      <c r="G214" s="87"/>
      <c r="H214" s="87"/>
      <c r="I214" s="87"/>
      <c r="J214" s="87"/>
    </row>
    <row r="215" spans="2:10" x14ac:dyDescent="0.2">
      <c r="B215" s="87"/>
      <c r="C215" s="87"/>
      <c r="D215" s="87"/>
      <c r="E215" s="87"/>
      <c r="F215" s="87"/>
      <c r="G215" s="87"/>
      <c r="H215" s="87"/>
      <c r="I215" s="87"/>
      <c r="J215" s="87"/>
    </row>
    <row r="216" spans="2:10" x14ac:dyDescent="0.2">
      <c r="B216" s="87"/>
      <c r="C216" s="87"/>
      <c r="D216" s="87"/>
      <c r="E216" s="87"/>
      <c r="F216" s="87"/>
      <c r="G216" s="87"/>
      <c r="H216" s="87"/>
      <c r="I216" s="87"/>
      <c r="J216" s="87"/>
    </row>
    <row r="217" spans="2:10" x14ac:dyDescent="0.2">
      <c r="B217" s="87"/>
      <c r="C217" s="87"/>
      <c r="D217" s="87"/>
      <c r="E217" s="87"/>
      <c r="F217" s="87"/>
      <c r="G217" s="87"/>
      <c r="H217" s="87"/>
      <c r="I217" s="87"/>
      <c r="J217" s="87"/>
    </row>
    <row r="218" spans="2:10" x14ac:dyDescent="0.2">
      <c r="B218" s="87"/>
      <c r="C218" s="87"/>
      <c r="D218" s="87"/>
      <c r="E218" s="87"/>
      <c r="F218" s="87"/>
      <c r="G218" s="87"/>
      <c r="H218" s="87"/>
      <c r="I218" s="87"/>
      <c r="J218" s="87"/>
    </row>
    <row r="219" spans="2:10" x14ac:dyDescent="0.2">
      <c r="B219" s="87"/>
      <c r="C219" s="87"/>
      <c r="D219" s="87"/>
      <c r="E219" s="87"/>
      <c r="F219" s="87"/>
      <c r="G219" s="87"/>
      <c r="H219" s="87"/>
      <c r="I219" s="87"/>
      <c r="J219" s="87"/>
    </row>
    <row r="220" spans="2:10" x14ac:dyDescent="0.2">
      <c r="B220" s="87"/>
      <c r="C220" s="87"/>
      <c r="D220" s="87"/>
      <c r="E220" s="87"/>
      <c r="F220" s="87"/>
      <c r="G220" s="87"/>
      <c r="H220" s="87"/>
      <c r="I220" s="87"/>
      <c r="J220" s="87"/>
    </row>
    <row r="221" spans="2:10" x14ac:dyDescent="0.2">
      <c r="B221" s="87"/>
      <c r="C221" s="87"/>
      <c r="D221" s="87"/>
      <c r="E221" s="87"/>
      <c r="F221" s="87"/>
      <c r="G221" s="87"/>
      <c r="H221" s="87"/>
      <c r="I221" s="87"/>
      <c r="J221" s="87"/>
    </row>
    <row r="222" spans="2:10" x14ac:dyDescent="0.2">
      <c r="B222" s="87"/>
      <c r="C222" s="87"/>
      <c r="D222" s="87"/>
      <c r="E222" s="87"/>
      <c r="F222" s="87"/>
      <c r="G222" s="87"/>
      <c r="H222" s="87"/>
      <c r="I222" s="87"/>
      <c r="J222" s="87"/>
    </row>
    <row r="223" spans="2:10" x14ac:dyDescent="0.2">
      <c r="B223" s="87"/>
      <c r="C223" s="87"/>
      <c r="D223" s="87"/>
      <c r="E223" s="87"/>
      <c r="F223" s="87"/>
      <c r="G223" s="87"/>
      <c r="H223" s="87"/>
      <c r="I223" s="87"/>
      <c r="J223" s="87"/>
    </row>
    <row r="224" spans="2:10" x14ac:dyDescent="0.2">
      <c r="B224" s="87"/>
      <c r="C224" s="87"/>
      <c r="D224" s="87"/>
      <c r="E224" s="87"/>
      <c r="F224" s="87"/>
      <c r="G224" s="87"/>
      <c r="H224" s="87"/>
      <c r="I224" s="87"/>
      <c r="J224" s="87"/>
    </row>
    <row r="225" spans="2:10" x14ac:dyDescent="0.2">
      <c r="B225" s="87"/>
      <c r="C225" s="87"/>
      <c r="D225" s="87"/>
      <c r="E225" s="87"/>
      <c r="F225" s="87"/>
      <c r="G225" s="87"/>
      <c r="H225" s="87"/>
      <c r="I225" s="87"/>
      <c r="J225" s="87"/>
    </row>
    <row r="226" spans="2:10" x14ac:dyDescent="0.2">
      <c r="B226" s="87"/>
      <c r="C226" s="87"/>
      <c r="D226" s="87"/>
      <c r="E226" s="87"/>
      <c r="F226" s="87"/>
      <c r="G226" s="87"/>
      <c r="H226" s="87"/>
      <c r="I226" s="87"/>
      <c r="J226" s="87"/>
    </row>
    <row r="227" spans="2:10" x14ac:dyDescent="0.2">
      <c r="B227" s="87"/>
      <c r="C227" s="87"/>
      <c r="D227" s="87"/>
      <c r="E227" s="87"/>
      <c r="F227" s="87"/>
      <c r="G227" s="87"/>
      <c r="H227" s="87"/>
      <c r="I227" s="87"/>
      <c r="J227" s="87"/>
    </row>
    <row r="228" spans="2:10" x14ac:dyDescent="0.2">
      <c r="B228" s="87"/>
      <c r="C228" s="87"/>
      <c r="D228" s="87"/>
      <c r="E228" s="87"/>
      <c r="F228" s="87"/>
      <c r="G228" s="87"/>
      <c r="H228" s="87"/>
      <c r="I228" s="87"/>
      <c r="J228" s="87"/>
    </row>
    <row r="229" spans="2:10" x14ac:dyDescent="0.2">
      <c r="B229" s="87"/>
      <c r="C229" s="87"/>
      <c r="D229" s="87"/>
      <c r="E229" s="87"/>
      <c r="F229" s="87"/>
      <c r="G229" s="87"/>
      <c r="H229" s="87"/>
      <c r="I229" s="87"/>
      <c r="J229" s="87"/>
    </row>
    <row r="230" spans="2:10" x14ac:dyDescent="0.2">
      <c r="B230" s="87"/>
      <c r="C230" s="87"/>
      <c r="D230" s="87"/>
      <c r="E230" s="87"/>
      <c r="F230" s="87"/>
      <c r="G230" s="87"/>
      <c r="H230" s="87"/>
      <c r="I230" s="87"/>
      <c r="J230" s="87"/>
    </row>
    <row r="231" spans="2:10" x14ac:dyDescent="0.2">
      <c r="B231" s="87"/>
      <c r="C231" s="87"/>
      <c r="D231" s="87"/>
      <c r="E231" s="87"/>
      <c r="F231" s="87"/>
      <c r="G231" s="87"/>
      <c r="H231" s="87"/>
      <c r="I231" s="87"/>
      <c r="J231" s="87"/>
    </row>
    <row r="232" spans="2:10" x14ac:dyDescent="0.2">
      <c r="B232" s="87"/>
      <c r="C232" s="87"/>
      <c r="D232" s="87"/>
      <c r="E232" s="87"/>
      <c r="F232" s="87"/>
      <c r="G232" s="87"/>
      <c r="H232" s="87"/>
      <c r="I232" s="87"/>
      <c r="J232" s="87"/>
    </row>
    <row r="233" spans="2:10" x14ac:dyDescent="0.2">
      <c r="B233" s="87"/>
      <c r="C233" s="87"/>
      <c r="D233" s="87"/>
      <c r="E233" s="87"/>
      <c r="F233" s="87"/>
      <c r="G233" s="87"/>
      <c r="H233" s="87"/>
      <c r="I233" s="87"/>
      <c r="J233" s="87"/>
    </row>
    <row r="234" spans="2:10" x14ac:dyDescent="0.2">
      <c r="B234" s="87"/>
      <c r="C234" s="87"/>
      <c r="D234" s="87"/>
      <c r="E234" s="87"/>
      <c r="F234" s="87"/>
      <c r="G234" s="87"/>
      <c r="H234" s="87"/>
      <c r="I234" s="87"/>
      <c r="J234" s="87"/>
    </row>
    <row r="235" spans="2:10" x14ac:dyDescent="0.2">
      <c r="B235" s="87"/>
      <c r="C235" s="87"/>
      <c r="D235" s="87"/>
      <c r="E235" s="87"/>
      <c r="F235" s="87"/>
      <c r="G235" s="87"/>
      <c r="H235" s="87"/>
      <c r="I235" s="87"/>
      <c r="J235" s="87"/>
    </row>
    <row r="236" spans="2:10" x14ac:dyDescent="0.2">
      <c r="B236" s="87"/>
      <c r="C236" s="87"/>
      <c r="D236" s="87"/>
      <c r="E236" s="87"/>
      <c r="F236" s="87"/>
      <c r="G236" s="87"/>
      <c r="H236" s="87"/>
      <c r="I236" s="87"/>
      <c r="J236" s="87"/>
    </row>
    <row r="237" spans="2:10" x14ac:dyDescent="0.2">
      <c r="B237" s="87"/>
      <c r="C237" s="87"/>
      <c r="D237" s="87"/>
      <c r="E237" s="87"/>
      <c r="F237" s="87"/>
      <c r="G237" s="87"/>
      <c r="H237" s="87"/>
      <c r="I237" s="87"/>
      <c r="J237" s="87"/>
    </row>
    <row r="238" spans="2:10" x14ac:dyDescent="0.2">
      <c r="B238" s="87"/>
      <c r="C238" s="87"/>
      <c r="D238" s="87"/>
      <c r="E238" s="87"/>
      <c r="F238" s="87"/>
      <c r="G238" s="87"/>
      <c r="H238" s="87"/>
      <c r="I238" s="87"/>
      <c r="J238" s="87"/>
    </row>
    <row r="239" spans="2:10" x14ac:dyDescent="0.2">
      <c r="B239" s="87"/>
      <c r="C239" s="87"/>
      <c r="D239" s="87"/>
      <c r="E239" s="87"/>
      <c r="F239" s="87"/>
      <c r="G239" s="87"/>
      <c r="H239" s="87"/>
      <c r="I239" s="87"/>
      <c r="J239" s="87"/>
    </row>
    <row r="240" spans="2:10" x14ac:dyDescent="0.2">
      <c r="B240" s="87"/>
      <c r="C240" s="87"/>
      <c r="D240" s="87"/>
      <c r="E240" s="87"/>
      <c r="F240" s="87"/>
      <c r="G240" s="87"/>
      <c r="H240" s="87"/>
      <c r="I240" s="87"/>
      <c r="J240" s="87"/>
    </row>
    <row r="241" spans="2:10" x14ac:dyDescent="0.2">
      <c r="B241" s="87"/>
      <c r="C241" s="87"/>
      <c r="D241" s="87"/>
      <c r="E241" s="87"/>
      <c r="F241" s="87"/>
      <c r="G241" s="87"/>
      <c r="H241" s="87"/>
      <c r="I241" s="87"/>
      <c r="J241" s="87"/>
    </row>
    <row r="242" spans="2:10" x14ac:dyDescent="0.2">
      <c r="B242" s="87"/>
      <c r="C242" s="87"/>
      <c r="D242" s="87"/>
      <c r="E242" s="87"/>
      <c r="F242" s="87"/>
      <c r="G242" s="87"/>
      <c r="H242" s="87"/>
      <c r="I242" s="87"/>
      <c r="J242" s="87"/>
    </row>
    <row r="243" spans="2:10" x14ac:dyDescent="0.2">
      <c r="B243" s="87"/>
      <c r="C243" s="87"/>
      <c r="D243" s="87"/>
      <c r="E243" s="87"/>
      <c r="F243" s="87"/>
      <c r="G243" s="87"/>
      <c r="H243" s="87"/>
      <c r="I243" s="87"/>
      <c r="J243" s="87"/>
    </row>
    <row r="244" spans="2:10" x14ac:dyDescent="0.2">
      <c r="B244" s="87"/>
      <c r="C244" s="87"/>
      <c r="D244" s="87"/>
      <c r="E244" s="87"/>
      <c r="F244" s="87"/>
      <c r="G244" s="87"/>
      <c r="H244" s="87"/>
      <c r="I244" s="87"/>
      <c r="J244" s="87"/>
    </row>
    <row r="245" spans="2:10" x14ac:dyDescent="0.2">
      <c r="B245" s="87"/>
      <c r="C245" s="87"/>
      <c r="D245" s="87"/>
      <c r="E245" s="87"/>
      <c r="F245" s="87"/>
      <c r="G245" s="87"/>
      <c r="H245" s="87"/>
      <c r="I245" s="87"/>
      <c r="J245" s="87"/>
    </row>
    <row r="246" spans="2:10" x14ac:dyDescent="0.2">
      <c r="B246" s="87"/>
      <c r="C246" s="87"/>
      <c r="D246" s="87"/>
      <c r="E246" s="87"/>
      <c r="F246" s="87"/>
      <c r="G246" s="87"/>
      <c r="H246" s="87"/>
      <c r="I246" s="87"/>
      <c r="J246" s="87"/>
    </row>
    <row r="247" spans="2:10" x14ac:dyDescent="0.2">
      <c r="B247" s="87"/>
      <c r="C247" s="87"/>
      <c r="D247" s="87"/>
      <c r="E247" s="87"/>
      <c r="F247" s="87"/>
      <c r="G247" s="87"/>
      <c r="H247" s="87"/>
      <c r="I247" s="87"/>
      <c r="J247" s="87"/>
    </row>
    <row r="248" spans="2:10" x14ac:dyDescent="0.2">
      <c r="B248" s="87"/>
      <c r="C248" s="87"/>
      <c r="D248" s="87"/>
      <c r="E248" s="87"/>
      <c r="F248" s="87"/>
      <c r="G248" s="87"/>
      <c r="H248" s="87"/>
      <c r="I248" s="87"/>
      <c r="J248" s="87"/>
    </row>
    <row r="249" spans="2:10" x14ac:dyDescent="0.2">
      <c r="B249" s="87"/>
      <c r="C249" s="87"/>
      <c r="D249" s="87"/>
      <c r="E249" s="87"/>
      <c r="F249" s="87"/>
      <c r="G249" s="87"/>
      <c r="H249" s="87"/>
      <c r="I249" s="87"/>
      <c r="J249" s="87"/>
    </row>
    <row r="250" spans="2:10" x14ac:dyDescent="0.2">
      <c r="B250" s="87"/>
      <c r="C250" s="87"/>
      <c r="D250" s="87"/>
      <c r="E250" s="87"/>
      <c r="F250" s="87"/>
      <c r="G250" s="87"/>
      <c r="H250" s="87"/>
      <c r="I250" s="87"/>
      <c r="J250" s="87"/>
    </row>
    <row r="251" spans="2:10" x14ac:dyDescent="0.2">
      <c r="B251" s="87"/>
      <c r="C251" s="87"/>
      <c r="D251" s="87"/>
      <c r="E251" s="87"/>
      <c r="F251" s="87"/>
      <c r="G251" s="87"/>
      <c r="H251" s="87"/>
      <c r="I251" s="87"/>
      <c r="J251" s="87"/>
    </row>
    <row r="252" spans="2:10" x14ac:dyDescent="0.2">
      <c r="B252" s="87"/>
      <c r="C252" s="87"/>
      <c r="D252" s="87"/>
      <c r="E252" s="87"/>
      <c r="F252" s="87"/>
      <c r="G252" s="87"/>
      <c r="H252" s="87"/>
      <c r="I252" s="87"/>
      <c r="J252" s="87"/>
    </row>
    <row r="253" spans="2:10" x14ac:dyDescent="0.2">
      <c r="B253" s="87"/>
      <c r="C253" s="87"/>
      <c r="D253" s="87"/>
      <c r="E253" s="87"/>
      <c r="F253" s="87"/>
      <c r="G253" s="87"/>
      <c r="H253" s="87"/>
      <c r="I253" s="87"/>
      <c r="J253" s="87"/>
    </row>
    <row r="254" spans="2:10" x14ac:dyDescent="0.2">
      <c r="B254" s="87"/>
      <c r="C254" s="87"/>
      <c r="D254" s="87"/>
      <c r="E254" s="87"/>
      <c r="F254" s="87"/>
      <c r="G254" s="87"/>
      <c r="H254" s="87"/>
      <c r="I254" s="87"/>
      <c r="J254" s="87"/>
    </row>
    <row r="255" spans="2:10" x14ac:dyDescent="0.2">
      <c r="B255" s="87"/>
      <c r="C255" s="87"/>
      <c r="D255" s="87"/>
      <c r="E255" s="87"/>
      <c r="F255" s="87"/>
      <c r="G255" s="87"/>
      <c r="H255" s="87"/>
      <c r="I255" s="87"/>
      <c r="J255" s="87"/>
    </row>
    <row r="256" spans="2:10" x14ac:dyDescent="0.2">
      <c r="B256" s="87"/>
      <c r="C256" s="87"/>
      <c r="D256" s="87"/>
      <c r="E256" s="87"/>
      <c r="F256" s="87"/>
      <c r="G256" s="87"/>
      <c r="H256" s="87"/>
      <c r="I256" s="87"/>
      <c r="J256" s="87"/>
    </row>
    <row r="257" spans="2:10" x14ac:dyDescent="0.2">
      <c r="B257" s="87"/>
      <c r="C257" s="87"/>
      <c r="D257" s="87"/>
      <c r="E257" s="87"/>
      <c r="F257" s="87"/>
      <c r="G257" s="87"/>
      <c r="H257" s="87"/>
      <c r="I257" s="87"/>
      <c r="J257" s="87"/>
    </row>
    <row r="258" spans="2:10" x14ac:dyDescent="0.2">
      <c r="B258" s="87"/>
      <c r="C258" s="87"/>
      <c r="D258" s="87"/>
      <c r="E258" s="87"/>
      <c r="F258" s="87"/>
      <c r="G258" s="87"/>
      <c r="H258" s="87"/>
      <c r="I258" s="87"/>
      <c r="J258" s="87"/>
    </row>
    <row r="259" spans="2:10" x14ac:dyDescent="0.2">
      <c r="B259" s="87"/>
      <c r="C259" s="87"/>
      <c r="D259" s="87"/>
      <c r="E259" s="87"/>
      <c r="F259" s="87"/>
      <c r="G259" s="87"/>
      <c r="H259" s="87"/>
      <c r="I259" s="87"/>
      <c r="J259" s="87"/>
    </row>
    <row r="260" spans="2:10" x14ac:dyDescent="0.2">
      <c r="B260" s="87"/>
      <c r="C260" s="87"/>
      <c r="D260" s="87"/>
      <c r="E260" s="87"/>
      <c r="F260" s="87"/>
      <c r="G260" s="87"/>
      <c r="H260" s="87"/>
      <c r="I260" s="87"/>
      <c r="J260" s="87"/>
    </row>
    <row r="261" spans="2:10" x14ac:dyDescent="0.2">
      <c r="B261" s="87"/>
      <c r="C261" s="87"/>
      <c r="D261" s="87"/>
      <c r="E261" s="87"/>
      <c r="F261" s="87"/>
      <c r="G261" s="87"/>
      <c r="H261" s="87"/>
      <c r="I261" s="87"/>
      <c r="J261" s="87"/>
    </row>
    <row r="262" spans="2:10" x14ac:dyDescent="0.2">
      <c r="B262" s="87"/>
      <c r="C262" s="87"/>
      <c r="D262" s="87"/>
      <c r="E262" s="87"/>
      <c r="F262" s="87"/>
      <c r="G262" s="87"/>
      <c r="H262" s="87"/>
      <c r="I262" s="87"/>
      <c r="J262" s="87"/>
    </row>
    <row r="263" spans="2:10" x14ac:dyDescent="0.2">
      <c r="B263" s="87"/>
      <c r="C263" s="87"/>
      <c r="D263" s="87"/>
      <c r="E263" s="87"/>
      <c r="F263" s="87"/>
      <c r="G263" s="87"/>
      <c r="H263" s="87"/>
      <c r="I263" s="87"/>
      <c r="J263" s="87"/>
    </row>
    <row r="264" spans="2:10" x14ac:dyDescent="0.2">
      <c r="B264" s="87"/>
      <c r="C264" s="87"/>
      <c r="D264" s="87"/>
      <c r="E264" s="87"/>
      <c r="F264" s="87"/>
      <c r="G264" s="87"/>
      <c r="H264" s="87"/>
      <c r="I264" s="87"/>
      <c r="J264" s="87"/>
    </row>
    <row r="265" spans="2:10" x14ac:dyDescent="0.2">
      <c r="B265" s="87"/>
      <c r="C265" s="87"/>
      <c r="D265" s="87"/>
      <c r="E265" s="87"/>
      <c r="F265" s="87"/>
      <c r="G265" s="87"/>
      <c r="H265" s="87"/>
      <c r="I265" s="87"/>
      <c r="J265" s="87"/>
    </row>
    <row r="266" spans="2:10" x14ac:dyDescent="0.2">
      <c r="B266" s="87"/>
      <c r="C266" s="87"/>
      <c r="D266" s="87"/>
      <c r="E266" s="87"/>
      <c r="F266" s="87"/>
      <c r="G266" s="87"/>
      <c r="H266" s="87"/>
      <c r="I266" s="87"/>
      <c r="J266" s="87"/>
    </row>
    <row r="267" spans="2:10" x14ac:dyDescent="0.2">
      <c r="B267" s="87"/>
      <c r="C267" s="87"/>
      <c r="D267" s="87"/>
      <c r="E267" s="87"/>
      <c r="F267" s="87"/>
      <c r="G267" s="87"/>
      <c r="H267" s="87"/>
      <c r="I267" s="87"/>
      <c r="J267" s="87"/>
    </row>
    <row r="268" spans="2:10" x14ac:dyDescent="0.2">
      <c r="B268" s="87"/>
      <c r="C268" s="87"/>
      <c r="D268" s="87"/>
      <c r="E268" s="87"/>
      <c r="F268" s="87"/>
      <c r="G268" s="87"/>
      <c r="H268" s="87"/>
      <c r="I268" s="87"/>
      <c r="J268" s="87"/>
    </row>
    <row r="269" spans="2:10" x14ac:dyDescent="0.2">
      <c r="B269" s="87"/>
      <c r="C269" s="87"/>
      <c r="D269" s="87"/>
      <c r="E269" s="87"/>
      <c r="F269" s="87"/>
      <c r="G269" s="87"/>
      <c r="H269" s="87"/>
      <c r="I269" s="87"/>
      <c r="J269" s="87"/>
    </row>
    <row r="270" spans="2:10" x14ac:dyDescent="0.2">
      <c r="B270" s="87"/>
      <c r="C270" s="87"/>
      <c r="D270" s="87"/>
      <c r="E270" s="87"/>
      <c r="F270" s="87"/>
      <c r="G270" s="87"/>
      <c r="H270" s="87"/>
      <c r="I270" s="87"/>
      <c r="J270" s="87"/>
    </row>
    <row r="271" spans="2:10" x14ac:dyDescent="0.2">
      <c r="B271" s="87"/>
      <c r="C271" s="87"/>
      <c r="D271" s="87"/>
      <c r="E271" s="87"/>
      <c r="F271" s="87"/>
      <c r="G271" s="87"/>
      <c r="H271" s="87"/>
      <c r="I271" s="87"/>
      <c r="J271" s="87"/>
    </row>
    <row r="272" spans="2:10" x14ac:dyDescent="0.2">
      <c r="B272" s="87"/>
      <c r="C272" s="87"/>
      <c r="D272" s="87"/>
      <c r="E272" s="87"/>
      <c r="F272" s="87"/>
      <c r="G272" s="87"/>
      <c r="H272" s="87"/>
      <c r="I272" s="87"/>
      <c r="J272" s="87"/>
    </row>
    <row r="273" spans="2:10" x14ac:dyDescent="0.2">
      <c r="B273" s="87"/>
      <c r="C273" s="87"/>
      <c r="D273" s="87"/>
      <c r="E273" s="87"/>
      <c r="F273" s="87"/>
      <c r="G273" s="87"/>
      <c r="H273" s="87"/>
      <c r="I273" s="87"/>
      <c r="J273" s="87"/>
    </row>
    <row r="274" spans="2:10" x14ac:dyDescent="0.2">
      <c r="B274" s="87"/>
      <c r="C274" s="87"/>
      <c r="D274" s="87"/>
      <c r="E274" s="87"/>
      <c r="F274" s="87"/>
      <c r="G274" s="87"/>
      <c r="H274" s="87"/>
      <c r="I274" s="87"/>
      <c r="J274" s="87"/>
    </row>
    <row r="275" spans="2:10" x14ac:dyDescent="0.2">
      <c r="B275" s="87"/>
      <c r="C275" s="87"/>
      <c r="D275" s="87"/>
      <c r="E275" s="87"/>
      <c r="F275" s="87"/>
      <c r="G275" s="87"/>
      <c r="H275" s="87"/>
      <c r="I275" s="87"/>
      <c r="J275" s="87"/>
    </row>
    <row r="276" spans="2:10" x14ac:dyDescent="0.2">
      <c r="B276" s="87"/>
      <c r="C276" s="87"/>
      <c r="D276" s="87"/>
      <c r="E276" s="87"/>
      <c r="F276" s="87"/>
      <c r="G276" s="87"/>
      <c r="H276" s="87"/>
      <c r="I276" s="87"/>
      <c r="J276" s="87"/>
    </row>
    <row r="277" spans="2:10" x14ac:dyDescent="0.2">
      <c r="B277" s="87"/>
      <c r="C277" s="87"/>
      <c r="D277" s="87"/>
      <c r="E277" s="87"/>
      <c r="F277" s="87"/>
      <c r="G277" s="87"/>
      <c r="H277" s="87"/>
      <c r="I277" s="87"/>
      <c r="J277" s="87"/>
    </row>
    <row r="278" spans="2:10" x14ac:dyDescent="0.2">
      <c r="B278" s="87"/>
      <c r="C278" s="87"/>
      <c r="D278" s="87"/>
      <c r="E278" s="87"/>
      <c r="F278" s="87"/>
      <c r="G278" s="87"/>
      <c r="H278" s="87"/>
      <c r="I278" s="87"/>
      <c r="J278" s="87"/>
    </row>
    <row r="279" spans="2:10" x14ac:dyDescent="0.2">
      <c r="B279" s="87"/>
      <c r="C279" s="87"/>
      <c r="D279" s="87"/>
      <c r="E279" s="87"/>
      <c r="F279" s="87"/>
      <c r="G279" s="87"/>
      <c r="H279" s="87"/>
      <c r="I279" s="87"/>
      <c r="J279" s="87"/>
    </row>
    <row r="280" spans="2:10" x14ac:dyDescent="0.2">
      <c r="B280" s="87"/>
      <c r="C280" s="87"/>
      <c r="D280" s="87"/>
      <c r="E280" s="87"/>
      <c r="F280" s="87"/>
      <c r="G280" s="87"/>
      <c r="H280" s="87"/>
      <c r="I280" s="87"/>
      <c r="J280" s="87"/>
    </row>
    <row r="281" spans="2:10" x14ac:dyDescent="0.2">
      <c r="B281" s="87"/>
      <c r="C281" s="87"/>
      <c r="D281" s="87"/>
      <c r="E281" s="87"/>
      <c r="F281" s="87"/>
      <c r="G281" s="87"/>
      <c r="H281" s="87"/>
      <c r="I281" s="87"/>
      <c r="J281" s="87"/>
    </row>
    <row r="282" spans="2:10" x14ac:dyDescent="0.2">
      <c r="B282" s="87"/>
      <c r="C282" s="87"/>
      <c r="D282" s="87"/>
      <c r="E282" s="87"/>
      <c r="F282" s="87"/>
      <c r="G282" s="87"/>
      <c r="H282" s="87"/>
      <c r="I282" s="87"/>
      <c r="J282" s="87"/>
    </row>
    <row r="283" spans="2:10" x14ac:dyDescent="0.2">
      <c r="B283" s="87"/>
      <c r="C283" s="87"/>
      <c r="D283" s="87"/>
      <c r="E283" s="87"/>
      <c r="F283" s="87"/>
      <c r="G283" s="87"/>
      <c r="H283" s="87"/>
      <c r="I283" s="87"/>
      <c r="J283" s="87"/>
    </row>
    <row r="284" spans="2:10" x14ac:dyDescent="0.2">
      <c r="B284" s="87"/>
      <c r="C284" s="87"/>
      <c r="D284" s="87"/>
      <c r="E284" s="87"/>
      <c r="F284" s="87"/>
      <c r="G284" s="87"/>
      <c r="H284" s="87"/>
      <c r="I284" s="87"/>
      <c r="J284" s="87"/>
    </row>
    <row r="285" spans="2:10" x14ac:dyDescent="0.2">
      <c r="B285" s="87"/>
      <c r="C285" s="87"/>
      <c r="D285" s="87"/>
      <c r="E285" s="87"/>
      <c r="F285" s="87"/>
      <c r="G285" s="87"/>
      <c r="H285" s="87"/>
      <c r="I285" s="87"/>
      <c r="J285" s="87"/>
    </row>
    <row r="286" spans="2:10" x14ac:dyDescent="0.2">
      <c r="B286" s="87"/>
      <c r="C286" s="87"/>
      <c r="D286" s="87"/>
      <c r="E286" s="87"/>
      <c r="F286" s="87"/>
      <c r="G286" s="87"/>
      <c r="H286" s="87"/>
      <c r="I286" s="87"/>
      <c r="J286" s="87"/>
    </row>
    <row r="287" spans="2:10" x14ac:dyDescent="0.2">
      <c r="B287" s="87"/>
      <c r="C287" s="87"/>
      <c r="D287" s="87"/>
      <c r="E287" s="87"/>
      <c r="F287" s="87"/>
      <c r="G287" s="87"/>
      <c r="H287" s="87"/>
      <c r="I287" s="87"/>
      <c r="J287" s="87"/>
    </row>
    <row r="288" spans="2:10" x14ac:dyDescent="0.2">
      <c r="B288" s="87"/>
      <c r="C288" s="87"/>
      <c r="D288" s="87"/>
      <c r="E288" s="87"/>
      <c r="F288" s="87"/>
      <c r="G288" s="87"/>
      <c r="H288" s="87"/>
      <c r="I288" s="87"/>
      <c r="J288" s="87"/>
    </row>
    <row r="289" spans="2:10" x14ac:dyDescent="0.2">
      <c r="B289" s="87"/>
      <c r="C289" s="87"/>
      <c r="D289" s="87"/>
      <c r="E289" s="87"/>
      <c r="F289" s="87"/>
      <c r="G289" s="87"/>
      <c r="H289" s="87"/>
      <c r="I289" s="87"/>
      <c r="J289" s="87"/>
    </row>
    <row r="290" spans="2:10" x14ac:dyDescent="0.2">
      <c r="B290" s="87"/>
      <c r="C290" s="87"/>
      <c r="D290" s="87"/>
      <c r="E290" s="87"/>
      <c r="F290" s="87"/>
      <c r="G290" s="87"/>
      <c r="H290" s="87"/>
      <c r="I290" s="87"/>
      <c r="J290" s="87"/>
    </row>
    <row r="291" spans="2:10" x14ac:dyDescent="0.2">
      <c r="B291" s="87"/>
      <c r="C291" s="87"/>
      <c r="D291" s="87"/>
      <c r="E291" s="87"/>
      <c r="F291" s="87"/>
      <c r="G291" s="87"/>
      <c r="H291" s="87"/>
      <c r="I291" s="87"/>
      <c r="J291" s="87"/>
    </row>
    <row r="292" spans="2:10" x14ac:dyDescent="0.2">
      <c r="B292" s="87"/>
      <c r="C292" s="87"/>
      <c r="D292" s="87"/>
      <c r="E292" s="87"/>
      <c r="F292" s="87"/>
      <c r="G292" s="87"/>
      <c r="H292" s="87"/>
      <c r="I292" s="87"/>
      <c r="J292" s="87"/>
    </row>
    <row r="293" spans="2:10" x14ac:dyDescent="0.2">
      <c r="B293" s="87"/>
      <c r="C293" s="87"/>
      <c r="D293" s="87"/>
      <c r="E293" s="87"/>
      <c r="F293" s="87"/>
      <c r="G293" s="87"/>
      <c r="H293" s="87"/>
      <c r="I293" s="87"/>
      <c r="J293" s="87"/>
    </row>
    <row r="294" spans="2:10" x14ac:dyDescent="0.2">
      <c r="B294" s="87"/>
      <c r="C294" s="87"/>
      <c r="D294" s="87"/>
      <c r="E294" s="87"/>
      <c r="F294" s="87"/>
      <c r="G294" s="87"/>
      <c r="H294" s="87"/>
      <c r="I294" s="87"/>
      <c r="J294" s="87"/>
    </row>
    <row r="295" spans="2:10" x14ac:dyDescent="0.2">
      <c r="B295" s="87"/>
      <c r="C295" s="87"/>
      <c r="D295" s="87"/>
      <c r="E295" s="87"/>
      <c r="F295" s="87"/>
      <c r="G295" s="87"/>
      <c r="H295" s="87"/>
      <c r="I295" s="87"/>
      <c r="J295" s="87"/>
    </row>
    <row r="296" spans="2:10" x14ac:dyDescent="0.2">
      <c r="B296" s="87"/>
      <c r="C296" s="87"/>
      <c r="D296" s="87"/>
      <c r="E296" s="87"/>
      <c r="F296" s="87"/>
      <c r="G296" s="87"/>
      <c r="H296" s="87"/>
      <c r="I296" s="87"/>
      <c r="J296" s="87"/>
    </row>
    <row r="297" spans="2:10" x14ac:dyDescent="0.2">
      <c r="B297" s="87"/>
      <c r="C297" s="87"/>
      <c r="D297" s="87"/>
      <c r="E297" s="87"/>
      <c r="F297" s="87"/>
      <c r="G297" s="87"/>
      <c r="H297" s="87"/>
      <c r="I297" s="87"/>
      <c r="J297" s="87"/>
    </row>
    <row r="298" spans="2:10" x14ac:dyDescent="0.2">
      <c r="B298" s="87"/>
      <c r="C298" s="87"/>
      <c r="D298" s="87"/>
      <c r="E298" s="87"/>
      <c r="F298" s="87"/>
      <c r="G298" s="87"/>
      <c r="H298" s="87"/>
      <c r="I298" s="87"/>
      <c r="J298" s="87"/>
    </row>
    <row r="299" spans="2:10" x14ac:dyDescent="0.2">
      <c r="B299" s="87"/>
      <c r="C299" s="87"/>
      <c r="D299" s="87"/>
      <c r="E299" s="87"/>
      <c r="F299" s="87"/>
      <c r="G299" s="87"/>
      <c r="H299" s="87"/>
      <c r="I299" s="87"/>
      <c r="J299" s="87"/>
    </row>
    <row r="300" spans="2:10" x14ac:dyDescent="0.2">
      <c r="B300" s="87"/>
      <c r="C300" s="87"/>
      <c r="D300" s="87"/>
      <c r="E300" s="87"/>
      <c r="F300" s="87"/>
      <c r="G300" s="87"/>
      <c r="H300" s="87"/>
      <c r="I300" s="87"/>
      <c r="J300" s="87"/>
    </row>
    <row r="301" spans="2:10" x14ac:dyDescent="0.2">
      <c r="B301" s="87"/>
      <c r="C301" s="87"/>
      <c r="D301" s="87"/>
      <c r="E301" s="87"/>
      <c r="F301" s="87"/>
      <c r="G301" s="87"/>
      <c r="H301" s="87"/>
      <c r="I301" s="87"/>
      <c r="J301" s="87"/>
    </row>
    <row r="302" spans="2:10" x14ac:dyDescent="0.2">
      <c r="B302" s="87"/>
      <c r="C302" s="87"/>
      <c r="D302" s="87"/>
      <c r="E302" s="87"/>
      <c r="F302" s="87"/>
      <c r="G302" s="87"/>
      <c r="H302" s="87"/>
      <c r="I302" s="87"/>
      <c r="J302" s="87"/>
    </row>
    <row r="303" spans="2:10" x14ac:dyDescent="0.2">
      <c r="B303" s="87"/>
      <c r="C303" s="87"/>
      <c r="D303" s="87"/>
      <c r="E303" s="87"/>
      <c r="F303" s="87"/>
      <c r="G303" s="87"/>
      <c r="H303" s="87"/>
      <c r="I303" s="87"/>
      <c r="J303" s="87"/>
    </row>
    <row r="304" spans="2:10" x14ac:dyDescent="0.2">
      <c r="B304" s="87"/>
      <c r="C304" s="87"/>
      <c r="D304" s="87"/>
      <c r="E304" s="87"/>
      <c r="F304" s="87"/>
      <c r="G304" s="87"/>
      <c r="H304" s="87"/>
      <c r="I304" s="87"/>
      <c r="J304" s="87"/>
    </row>
    <row r="305" spans="2:10" x14ac:dyDescent="0.2">
      <c r="B305" s="87"/>
      <c r="C305" s="87"/>
      <c r="D305" s="87"/>
      <c r="E305" s="87"/>
      <c r="F305" s="87"/>
      <c r="G305" s="87"/>
      <c r="H305" s="87"/>
      <c r="I305" s="87"/>
      <c r="J305" s="87"/>
    </row>
    <row r="306" spans="2:10" x14ac:dyDescent="0.2">
      <c r="B306" s="87"/>
      <c r="C306" s="87"/>
      <c r="D306" s="87"/>
      <c r="E306" s="87"/>
      <c r="F306" s="87"/>
      <c r="G306" s="87"/>
      <c r="H306" s="87"/>
      <c r="I306" s="87"/>
      <c r="J306" s="87"/>
    </row>
    <row r="307" spans="2:10" x14ac:dyDescent="0.2">
      <c r="B307" s="87"/>
      <c r="C307" s="87"/>
      <c r="D307" s="87"/>
      <c r="E307" s="87"/>
      <c r="F307" s="87"/>
      <c r="G307" s="87"/>
      <c r="H307" s="87"/>
      <c r="I307" s="87"/>
      <c r="J307" s="87"/>
    </row>
    <row r="308" spans="2:10" x14ac:dyDescent="0.2">
      <c r="B308" s="87"/>
      <c r="C308" s="87"/>
      <c r="D308" s="87"/>
      <c r="E308" s="87"/>
      <c r="F308" s="87"/>
      <c r="G308" s="87"/>
      <c r="H308" s="87"/>
      <c r="I308" s="87"/>
      <c r="J308" s="87"/>
    </row>
    <row r="309" spans="2:10" x14ac:dyDescent="0.2">
      <c r="B309" s="87"/>
      <c r="C309" s="87"/>
      <c r="D309" s="87"/>
      <c r="E309" s="87"/>
      <c r="F309" s="87"/>
      <c r="G309" s="87"/>
      <c r="H309" s="87"/>
      <c r="I309" s="87"/>
      <c r="J309" s="87"/>
    </row>
    <row r="310" spans="2:10" x14ac:dyDescent="0.2">
      <c r="B310" s="87"/>
      <c r="C310" s="87"/>
      <c r="D310" s="87"/>
      <c r="E310" s="87"/>
      <c r="F310" s="87"/>
      <c r="G310" s="87"/>
      <c r="H310" s="87"/>
      <c r="I310" s="87"/>
      <c r="J310" s="87"/>
    </row>
    <row r="311" spans="2:10" x14ac:dyDescent="0.2">
      <c r="B311" s="87"/>
      <c r="C311" s="87"/>
      <c r="D311" s="87"/>
      <c r="E311" s="87"/>
      <c r="F311" s="87"/>
      <c r="G311" s="87"/>
      <c r="H311" s="87"/>
      <c r="I311" s="87"/>
      <c r="J311" s="87"/>
    </row>
    <row r="312" spans="2:10" x14ac:dyDescent="0.2">
      <c r="B312" s="87"/>
      <c r="C312" s="87"/>
      <c r="D312" s="87"/>
      <c r="E312" s="87"/>
      <c r="F312" s="87"/>
      <c r="G312" s="87"/>
      <c r="H312" s="87"/>
      <c r="I312" s="87"/>
      <c r="J312" s="87"/>
    </row>
    <row r="313" spans="2:10" x14ac:dyDescent="0.2">
      <c r="B313" s="87"/>
      <c r="C313" s="87"/>
      <c r="D313" s="87"/>
      <c r="E313" s="87"/>
      <c r="F313" s="87"/>
      <c r="G313" s="87"/>
      <c r="H313" s="87"/>
      <c r="I313" s="87"/>
      <c r="J313" s="87"/>
    </row>
    <row r="314" spans="2:10" x14ac:dyDescent="0.2">
      <c r="B314" s="87"/>
      <c r="C314" s="87"/>
      <c r="D314" s="87"/>
      <c r="E314" s="87"/>
      <c r="F314" s="87"/>
      <c r="G314" s="87"/>
      <c r="H314" s="87"/>
      <c r="I314" s="87"/>
      <c r="J314" s="87"/>
    </row>
    <row r="315" spans="2:10" x14ac:dyDescent="0.2">
      <c r="B315" s="87"/>
      <c r="C315" s="87"/>
      <c r="D315" s="87"/>
      <c r="E315" s="87"/>
      <c r="F315" s="87"/>
      <c r="G315" s="87"/>
      <c r="H315" s="87"/>
      <c r="I315" s="87"/>
      <c r="J315" s="87"/>
    </row>
    <row r="316" spans="2:10" x14ac:dyDescent="0.2">
      <c r="B316" s="87"/>
      <c r="C316" s="87"/>
      <c r="D316" s="87"/>
      <c r="E316" s="87"/>
      <c r="F316" s="87"/>
      <c r="G316" s="87"/>
      <c r="H316" s="87"/>
      <c r="I316" s="87"/>
      <c r="J316" s="87"/>
    </row>
    <row r="317" spans="2:10" x14ac:dyDescent="0.2">
      <c r="B317" s="87"/>
      <c r="C317" s="87"/>
      <c r="D317" s="87"/>
      <c r="E317" s="87"/>
      <c r="F317" s="87"/>
      <c r="G317" s="87"/>
      <c r="H317" s="87"/>
      <c r="I317" s="87"/>
      <c r="J317" s="87"/>
    </row>
    <row r="318" spans="2:10" x14ac:dyDescent="0.2">
      <c r="B318" s="87"/>
      <c r="C318" s="87"/>
      <c r="D318" s="87"/>
      <c r="E318" s="87"/>
      <c r="F318" s="87"/>
      <c r="G318" s="87"/>
      <c r="H318" s="87"/>
      <c r="I318" s="87"/>
      <c r="J318" s="87"/>
    </row>
    <row r="319" spans="2:10" x14ac:dyDescent="0.2">
      <c r="B319" s="87"/>
      <c r="C319" s="87"/>
      <c r="D319" s="87"/>
      <c r="E319" s="87"/>
      <c r="F319" s="87"/>
      <c r="G319" s="87"/>
      <c r="H319" s="87"/>
      <c r="I319" s="87"/>
      <c r="J319" s="87"/>
    </row>
    <row r="320" spans="2:10" x14ac:dyDescent="0.2">
      <c r="B320" s="87"/>
      <c r="C320" s="87"/>
      <c r="D320" s="87"/>
      <c r="E320" s="87"/>
      <c r="F320" s="87"/>
      <c r="G320" s="87"/>
      <c r="H320" s="87"/>
      <c r="I320" s="87"/>
      <c r="J320" s="87"/>
    </row>
    <row r="321" spans="2:10" x14ac:dyDescent="0.2">
      <c r="B321" s="87"/>
      <c r="C321" s="87"/>
      <c r="D321" s="87"/>
      <c r="E321" s="87"/>
      <c r="F321" s="87"/>
      <c r="G321" s="87"/>
      <c r="H321" s="87"/>
      <c r="I321" s="87"/>
      <c r="J321" s="87"/>
    </row>
    <row r="322" spans="2:10" x14ac:dyDescent="0.2">
      <c r="B322" s="87"/>
      <c r="C322" s="87"/>
      <c r="D322" s="87"/>
      <c r="E322" s="87"/>
      <c r="F322" s="87"/>
      <c r="G322" s="87"/>
      <c r="H322" s="87"/>
      <c r="I322" s="87"/>
      <c r="J322" s="87"/>
    </row>
    <row r="323" spans="2:10" x14ac:dyDescent="0.2">
      <c r="B323" s="87"/>
      <c r="C323" s="87"/>
      <c r="D323" s="87"/>
      <c r="E323" s="87"/>
      <c r="F323" s="87"/>
      <c r="G323" s="87"/>
      <c r="H323" s="87"/>
      <c r="I323" s="87"/>
      <c r="J323" s="87"/>
    </row>
    <row r="324" spans="2:10" x14ac:dyDescent="0.2">
      <c r="B324" s="87"/>
      <c r="C324" s="87"/>
      <c r="D324" s="87"/>
      <c r="E324" s="87"/>
      <c r="F324" s="87"/>
      <c r="G324" s="87"/>
      <c r="H324" s="87"/>
      <c r="I324" s="87"/>
      <c r="J324" s="87"/>
    </row>
    <row r="325" spans="2:10" x14ac:dyDescent="0.2">
      <c r="B325" s="87"/>
      <c r="C325" s="87"/>
      <c r="D325" s="87"/>
      <c r="E325" s="87"/>
      <c r="F325" s="87"/>
      <c r="G325" s="87"/>
      <c r="H325" s="87"/>
      <c r="I325" s="87"/>
      <c r="J325" s="87"/>
    </row>
    <row r="326" spans="2:10" x14ac:dyDescent="0.2">
      <c r="B326" s="87"/>
      <c r="C326" s="87"/>
      <c r="D326" s="87"/>
      <c r="E326" s="87"/>
      <c r="F326" s="87"/>
      <c r="G326" s="87"/>
      <c r="H326" s="87"/>
      <c r="I326" s="87"/>
      <c r="J326" s="87"/>
    </row>
    <row r="327" spans="2:10" x14ac:dyDescent="0.2">
      <c r="B327" s="87"/>
      <c r="C327" s="87"/>
      <c r="D327" s="87"/>
      <c r="E327" s="87"/>
      <c r="F327" s="87"/>
      <c r="G327" s="87"/>
      <c r="H327" s="87"/>
      <c r="I327" s="87"/>
      <c r="J327" s="87"/>
    </row>
    <row r="328" spans="2:10" x14ac:dyDescent="0.2">
      <c r="B328" s="87"/>
      <c r="C328" s="87"/>
      <c r="D328" s="87"/>
      <c r="E328" s="87"/>
      <c r="F328" s="87"/>
      <c r="G328" s="87"/>
      <c r="H328" s="87"/>
      <c r="I328" s="87"/>
      <c r="J328" s="87"/>
    </row>
    <row r="329" spans="2:10" x14ac:dyDescent="0.2">
      <c r="B329" s="87"/>
      <c r="C329" s="87"/>
      <c r="D329" s="87"/>
      <c r="E329" s="87"/>
      <c r="F329" s="87"/>
      <c r="G329" s="87"/>
      <c r="H329" s="87"/>
      <c r="I329" s="87"/>
      <c r="J329" s="87"/>
    </row>
    <row r="330" spans="2:10" x14ac:dyDescent="0.2">
      <c r="B330" s="87"/>
      <c r="C330" s="87"/>
      <c r="D330" s="87"/>
      <c r="E330" s="87"/>
      <c r="F330" s="87"/>
      <c r="G330" s="87"/>
      <c r="H330" s="87"/>
      <c r="I330" s="87"/>
      <c r="J330" s="87"/>
    </row>
    <row r="331" spans="2:10" x14ac:dyDescent="0.2">
      <c r="B331" s="87"/>
      <c r="C331" s="87"/>
      <c r="D331" s="87"/>
      <c r="E331" s="87"/>
      <c r="F331" s="87"/>
      <c r="G331" s="87"/>
      <c r="H331" s="87"/>
      <c r="I331" s="87"/>
      <c r="J331" s="87"/>
    </row>
    <row r="332" spans="2:10" x14ac:dyDescent="0.2">
      <c r="B332" s="87"/>
      <c r="C332" s="87"/>
      <c r="D332" s="87"/>
      <c r="E332" s="87"/>
      <c r="F332" s="87"/>
      <c r="G332" s="87"/>
      <c r="H332" s="87"/>
      <c r="I332" s="87"/>
      <c r="J332" s="87"/>
    </row>
    <row r="333" spans="2:10" x14ac:dyDescent="0.2">
      <c r="B333" s="87"/>
      <c r="C333" s="87"/>
      <c r="D333" s="87"/>
      <c r="E333" s="87"/>
      <c r="F333" s="87"/>
      <c r="G333" s="87"/>
      <c r="H333" s="87"/>
      <c r="I333" s="87"/>
      <c r="J333" s="87"/>
    </row>
    <row r="334" spans="2:10" x14ac:dyDescent="0.2">
      <c r="B334" s="87"/>
      <c r="C334" s="87"/>
      <c r="D334" s="87"/>
      <c r="E334" s="87"/>
      <c r="F334" s="87"/>
      <c r="G334" s="87"/>
      <c r="H334" s="87"/>
      <c r="I334" s="87"/>
      <c r="J334" s="87"/>
    </row>
    <row r="335" spans="2:10" x14ac:dyDescent="0.2">
      <c r="B335" s="87"/>
      <c r="C335" s="87"/>
      <c r="D335" s="87"/>
      <c r="E335" s="87"/>
      <c r="F335" s="87"/>
      <c r="G335" s="87"/>
      <c r="H335" s="87"/>
      <c r="I335" s="87"/>
      <c r="J335" s="87"/>
    </row>
    <row r="336" spans="2:10" x14ac:dyDescent="0.2">
      <c r="B336" s="87"/>
      <c r="C336" s="87"/>
      <c r="D336" s="87"/>
      <c r="E336" s="87"/>
      <c r="F336" s="87"/>
      <c r="G336" s="87"/>
      <c r="H336" s="87"/>
      <c r="I336" s="87"/>
      <c r="J336" s="87"/>
    </row>
    <row r="337" spans="2:10" x14ac:dyDescent="0.2">
      <c r="B337" s="87"/>
      <c r="C337" s="87"/>
      <c r="D337" s="87"/>
      <c r="E337" s="87"/>
      <c r="F337" s="87"/>
      <c r="G337" s="87"/>
      <c r="H337" s="87"/>
      <c r="I337" s="87"/>
      <c r="J337" s="87"/>
    </row>
    <row r="338" spans="2:10" x14ac:dyDescent="0.2">
      <c r="B338" s="87"/>
      <c r="C338" s="87"/>
      <c r="D338" s="87"/>
      <c r="E338" s="87"/>
      <c r="F338" s="87"/>
      <c r="G338" s="87"/>
      <c r="H338" s="87"/>
      <c r="I338" s="87"/>
      <c r="J338" s="87"/>
    </row>
    <row r="339" spans="2:10" x14ac:dyDescent="0.2">
      <c r="B339" s="87"/>
      <c r="C339" s="87"/>
      <c r="D339" s="87"/>
      <c r="E339" s="87"/>
      <c r="F339" s="87"/>
      <c r="G339" s="87"/>
      <c r="H339" s="87"/>
      <c r="I339" s="87"/>
      <c r="J339" s="87"/>
    </row>
    <row r="340" spans="2:10" x14ac:dyDescent="0.2">
      <c r="B340" s="87"/>
      <c r="C340" s="87"/>
      <c r="D340" s="87"/>
      <c r="E340" s="87"/>
      <c r="F340" s="87"/>
      <c r="G340" s="87"/>
      <c r="H340" s="87"/>
      <c r="I340" s="87"/>
      <c r="J340" s="87"/>
    </row>
    <row r="341" spans="2:10" x14ac:dyDescent="0.2">
      <c r="B341" s="87"/>
      <c r="C341" s="87"/>
      <c r="D341" s="87"/>
      <c r="E341" s="87"/>
      <c r="F341" s="87"/>
      <c r="G341" s="87"/>
      <c r="H341" s="87"/>
      <c r="I341" s="87"/>
      <c r="J341" s="87"/>
    </row>
    <row r="342" spans="2:10" x14ac:dyDescent="0.2">
      <c r="B342" s="87"/>
      <c r="C342" s="87"/>
      <c r="D342" s="87"/>
      <c r="E342" s="87"/>
      <c r="F342" s="87"/>
      <c r="G342" s="87"/>
      <c r="H342" s="87"/>
      <c r="I342" s="87"/>
      <c r="J342" s="87"/>
    </row>
    <row r="343" spans="2:10" x14ac:dyDescent="0.2">
      <c r="B343" s="87"/>
      <c r="C343" s="87"/>
      <c r="D343" s="87"/>
      <c r="E343" s="87"/>
      <c r="F343" s="87"/>
      <c r="G343" s="87"/>
      <c r="H343" s="87"/>
      <c r="I343" s="87"/>
      <c r="J343" s="87"/>
    </row>
    <row r="344" spans="2:10" x14ac:dyDescent="0.2">
      <c r="B344" s="87"/>
      <c r="C344" s="87"/>
      <c r="D344" s="87"/>
      <c r="E344" s="87"/>
      <c r="F344" s="87"/>
      <c r="G344" s="87"/>
      <c r="H344" s="87"/>
      <c r="I344" s="87"/>
      <c r="J344" s="87"/>
    </row>
    <row r="345" spans="2:10" x14ac:dyDescent="0.2">
      <c r="B345" s="87"/>
      <c r="C345" s="87"/>
      <c r="D345" s="87"/>
      <c r="E345" s="87"/>
      <c r="F345" s="87"/>
      <c r="G345" s="87"/>
      <c r="H345" s="87"/>
      <c r="I345" s="87"/>
      <c r="J345" s="87"/>
    </row>
    <row r="346" spans="2:10" x14ac:dyDescent="0.2">
      <c r="B346" s="87"/>
      <c r="C346" s="87"/>
      <c r="D346" s="87"/>
      <c r="E346" s="87"/>
      <c r="F346" s="87"/>
      <c r="G346" s="87"/>
      <c r="H346" s="87"/>
      <c r="I346" s="87"/>
      <c r="J346" s="87"/>
    </row>
    <row r="347" spans="2:10" x14ac:dyDescent="0.2">
      <c r="B347" s="87"/>
      <c r="C347" s="87"/>
      <c r="D347" s="87"/>
      <c r="E347" s="87"/>
      <c r="F347" s="87"/>
      <c r="G347" s="87"/>
      <c r="H347" s="87"/>
      <c r="I347" s="87"/>
      <c r="J347" s="87"/>
    </row>
    <row r="348" spans="2:10" x14ac:dyDescent="0.2">
      <c r="B348" s="87"/>
      <c r="C348" s="87"/>
      <c r="D348" s="87"/>
      <c r="E348" s="87"/>
      <c r="F348" s="87"/>
      <c r="G348" s="87"/>
      <c r="H348" s="87"/>
      <c r="I348" s="87"/>
      <c r="J348" s="87"/>
    </row>
    <row r="349" spans="2:10" x14ac:dyDescent="0.2">
      <c r="B349" s="87"/>
      <c r="C349" s="87"/>
      <c r="D349" s="87"/>
      <c r="E349" s="87"/>
      <c r="F349" s="87"/>
      <c r="G349" s="87"/>
      <c r="H349" s="87"/>
      <c r="I349" s="87"/>
      <c r="J349" s="87"/>
    </row>
    <row r="350" spans="2:10" x14ac:dyDescent="0.2">
      <c r="B350" s="87"/>
      <c r="C350" s="87"/>
      <c r="D350" s="87"/>
      <c r="E350" s="87"/>
      <c r="F350" s="87"/>
      <c r="G350" s="87"/>
      <c r="H350" s="87"/>
      <c r="I350" s="87"/>
      <c r="J350" s="87"/>
    </row>
    <row r="351" spans="2:10" x14ac:dyDescent="0.2">
      <c r="B351" s="87"/>
      <c r="C351" s="87"/>
      <c r="D351" s="87"/>
      <c r="E351" s="87"/>
      <c r="F351" s="87"/>
      <c r="G351" s="87"/>
      <c r="H351" s="87"/>
      <c r="I351" s="87"/>
      <c r="J351" s="87"/>
    </row>
    <row r="352" spans="2:10" x14ac:dyDescent="0.2">
      <c r="B352" s="87"/>
      <c r="C352" s="87"/>
      <c r="D352" s="87"/>
      <c r="E352" s="87"/>
      <c r="F352" s="87"/>
      <c r="G352" s="87"/>
      <c r="H352" s="87"/>
      <c r="I352" s="87"/>
      <c r="J352" s="87"/>
    </row>
    <row r="353" spans="2:10" x14ac:dyDescent="0.2">
      <c r="B353" s="87"/>
      <c r="C353" s="87"/>
      <c r="D353" s="87"/>
      <c r="E353" s="87"/>
      <c r="F353" s="87"/>
      <c r="G353" s="87"/>
      <c r="H353" s="87"/>
      <c r="I353" s="87"/>
      <c r="J353" s="87"/>
    </row>
    <row r="354" spans="2:10" x14ac:dyDescent="0.2">
      <c r="B354" s="87"/>
      <c r="C354" s="87"/>
      <c r="D354" s="87"/>
      <c r="E354" s="87"/>
      <c r="F354" s="87"/>
      <c r="G354" s="87"/>
      <c r="H354" s="87"/>
      <c r="I354" s="87"/>
      <c r="J354" s="87"/>
    </row>
    <row r="355" spans="2:10" x14ac:dyDescent="0.2">
      <c r="B355" s="87"/>
      <c r="C355" s="87"/>
      <c r="D355" s="87"/>
      <c r="E355" s="87"/>
      <c r="F355" s="87"/>
      <c r="G355" s="87"/>
      <c r="H355" s="87"/>
      <c r="I355" s="87"/>
      <c r="J355" s="87"/>
    </row>
    <row r="356" spans="2:10" x14ac:dyDescent="0.2">
      <c r="B356" s="87"/>
      <c r="C356" s="87"/>
      <c r="D356" s="87"/>
      <c r="E356" s="87"/>
      <c r="F356" s="87"/>
      <c r="G356" s="87"/>
      <c r="H356" s="87"/>
      <c r="I356" s="87"/>
      <c r="J356" s="87"/>
    </row>
    <row r="357" spans="2:10" x14ac:dyDescent="0.2">
      <c r="B357" s="87"/>
      <c r="C357" s="87"/>
      <c r="D357" s="87"/>
      <c r="E357" s="87"/>
      <c r="F357" s="87"/>
      <c r="G357" s="87"/>
      <c r="H357" s="87"/>
      <c r="I357" s="87"/>
      <c r="J357" s="87"/>
    </row>
    <row r="358" spans="2:10" x14ac:dyDescent="0.2">
      <c r="B358" s="87"/>
      <c r="C358" s="87"/>
      <c r="D358" s="87"/>
      <c r="E358" s="87"/>
      <c r="F358" s="87"/>
      <c r="G358" s="87"/>
      <c r="H358" s="87"/>
      <c r="I358" s="87"/>
      <c r="J358" s="87"/>
    </row>
    <row r="359" spans="2:10" x14ac:dyDescent="0.2">
      <c r="B359" s="87"/>
      <c r="C359" s="87"/>
      <c r="D359" s="87"/>
      <c r="E359" s="87"/>
      <c r="F359" s="87"/>
      <c r="G359" s="87"/>
      <c r="H359" s="87"/>
      <c r="I359" s="87"/>
      <c r="J359" s="87"/>
    </row>
    <row r="360" spans="2:10" x14ac:dyDescent="0.2">
      <c r="B360" s="87"/>
      <c r="C360" s="87"/>
      <c r="D360" s="87"/>
      <c r="E360" s="87"/>
      <c r="F360" s="87"/>
      <c r="G360" s="87"/>
      <c r="H360" s="87"/>
      <c r="I360" s="87"/>
      <c r="J360" s="87"/>
    </row>
    <row r="361" spans="2:10" x14ac:dyDescent="0.2">
      <c r="B361" s="87"/>
      <c r="C361" s="87"/>
      <c r="D361" s="87"/>
      <c r="E361" s="87"/>
      <c r="F361" s="87"/>
      <c r="G361" s="87"/>
      <c r="H361" s="87"/>
      <c r="I361" s="87"/>
      <c r="J361" s="87"/>
    </row>
    <row r="362" spans="2:10" x14ac:dyDescent="0.2">
      <c r="B362" s="87"/>
      <c r="C362" s="87"/>
      <c r="D362" s="87"/>
      <c r="E362" s="87"/>
      <c r="F362" s="87"/>
      <c r="G362" s="87"/>
      <c r="H362" s="87"/>
      <c r="I362" s="87"/>
      <c r="J362" s="87"/>
    </row>
    <row r="363" spans="2:10" x14ac:dyDescent="0.2">
      <c r="B363" s="87"/>
      <c r="C363" s="87"/>
      <c r="D363" s="87"/>
      <c r="E363" s="87"/>
      <c r="F363" s="87"/>
      <c r="G363" s="87"/>
      <c r="H363" s="87"/>
      <c r="I363" s="87"/>
      <c r="J363" s="87"/>
    </row>
    <row r="364" spans="2:10" x14ac:dyDescent="0.2">
      <c r="B364" s="87"/>
      <c r="C364" s="87"/>
      <c r="D364" s="87"/>
      <c r="E364" s="87"/>
      <c r="F364" s="87"/>
      <c r="G364" s="87"/>
      <c r="H364" s="87"/>
      <c r="I364" s="87"/>
      <c r="J364" s="87"/>
    </row>
    <row r="365" spans="2:10" x14ac:dyDescent="0.2">
      <c r="B365" s="87"/>
      <c r="C365" s="87"/>
      <c r="D365" s="87"/>
      <c r="E365" s="87"/>
      <c r="F365" s="87"/>
      <c r="G365" s="87"/>
      <c r="H365" s="87"/>
      <c r="I365" s="87"/>
      <c r="J365" s="87"/>
    </row>
    <row r="366" spans="2:10" x14ac:dyDescent="0.2">
      <c r="B366" s="87"/>
      <c r="C366" s="87"/>
      <c r="D366" s="87"/>
      <c r="E366" s="87"/>
      <c r="F366" s="87"/>
      <c r="G366" s="87"/>
      <c r="H366" s="87"/>
      <c r="I366" s="87"/>
      <c r="J366" s="87"/>
    </row>
    <row r="367" spans="2:10" x14ac:dyDescent="0.2">
      <c r="B367" s="87"/>
      <c r="C367" s="87"/>
      <c r="D367" s="87"/>
      <c r="E367" s="87"/>
      <c r="F367" s="87"/>
      <c r="G367" s="87"/>
      <c r="H367" s="87"/>
      <c r="I367" s="87"/>
      <c r="J367" s="87"/>
    </row>
    <row r="368" spans="2:10" x14ac:dyDescent="0.2">
      <c r="B368" s="87"/>
      <c r="C368" s="87"/>
      <c r="D368" s="87"/>
      <c r="E368" s="87"/>
      <c r="F368" s="87"/>
      <c r="G368" s="87"/>
      <c r="H368" s="87"/>
      <c r="I368" s="87"/>
      <c r="J368" s="87"/>
    </row>
    <row r="369" spans="2:10" x14ac:dyDescent="0.2">
      <c r="B369" s="87"/>
      <c r="C369" s="87"/>
      <c r="D369" s="87"/>
      <c r="E369" s="87"/>
      <c r="F369" s="87"/>
      <c r="G369" s="87"/>
      <c r="H369" s="87"/>
      <c r="I369" s="87"/>
      <c r="J369" s="87"/>
    </row>
    <row r="370" spans="2:10" x14ac:dyDescent="0.2">
      <c r="B370" s="87"/>
      <c r="C370" s="87"/>
      <c r="D370" s="87"/>
      <c r="E370" s="87"/>
      <c r="F370" s="87"/>
      <c r="G370" s="87"/>
      <c r="H370" s="87"/>
      <c r="I370" s="87"/>
      <c r="J370" s="87"/>
    </row>
    <row r="371" spans="2:10" x14ac:dyDescent="0.2">
      <c r="B371" s="87"/>
      <c r="C371" s="87"/>
      <c r="D371" s="87"/>
      <c r="E371" s="87"/>
      <c r="F371" s="87"/>
      <c r="G371" s="87"/>
      <c r="H371" s="87"/>
      <c r="I371" s="87"/>
      <c r="J371" s="87"/>
    </row>
    <row r="372" spans="2:10" x14ac:dyDescent="0.2">
      <c r="B372" s="87"/>
      <c r="C372" s="87"/>
      <c r="D372" s="87"/>
      <c r="E372" s="87"/>
      <c r="F372" s="87"/>
      <c r="G372" s="87"/>
      <c r="H372" s="87"/>
      <c r="I372" s="87"/>
      <c r="J372" s="87"/>
    </row>
    <row r="373" spans="2:10" x14ac:dyDescent="0.2">
      <c r="B373" s="87"/>
      <c r="C373" s="87"/>
      <c r="D373" s="87"/>
      <c r="E373" s="87"/>
      <c r="F373" s="87"/>
      <c r="G373" s="87"/>
      <c r="H373" s="87"/>
      <c r="I373" s="87"/>
      <c r="J373" s="87"/>
    </row>
    <row r="374" spans="2:10" x14ac:dyDescent="0.2">
      <c r="B374" s="87"/>
      <c r="C374" s="87"/>
      <c r="D374" s="87"/>
      <c r="E374" s="87"/>
      <c r="F374" s="87"/>
      <c r="G374" s="87"/>
      <c r="H374" s="87"/>
      <c r="I374" s="87"/>
      <c r="J374" s="87"/>
    </row>
    <row r="375" spans="2:10" x14ac:dyDescent="0.2">
      <c r="B375" s="87"/>
      <c r="C375" s="87"/>
      <c r="D375" s="87"/>
      <c r="E375" s="87"/>
      <c r="F375" s="87"/>
      <c r="G375" s="87"/>
      <c r="H375" s="87"/>
      <c r="I375" s="87"/>
      <c r="J375" s="87"/>
    </row>
    <row r="376" spans="2:10" x14ac:dyDescent="0.2">
      <c r="B376" s="87"/>
      <c r="C376" s="87"/>
      <c r="D376" s="87"/>
      <c r="E376" s="87"/>
      <c r="F376" s="87"/>
      <c r="G376" s="87"/>
      <c r="H376" s="87"/>
      <c r="I376" s="87"/>
      <c r="J376" s="87"/>
    </row>
    <row r="377" spans="2:10" x14ac:dyDescent="0.2">
      <c r="B377" s="87"/>
      <c r="C377" s="87"/>
      <c r="D377" s="87"/>
      <c r="E377" s="87"/>
      <c r="F377" s="87"/>
      <c r="G377" s="87"/>
      <c r="H377" s="87"/>
      <c r="I377" s="87"/>
      <c r="J377" s="87"/>
    </row>
    <row r="378" spans="2:10" x14ac:dyDescent="0.2">
      <c r="B378" s="87"/>
      <c r="C378" s="87"/>
      <c r="D378" s="87"/>
      <c r="E378" s="87"/>
      <c r="F378" s="87"/>
      <c r="G378" s="87"/>
      <c r="H378" s="87"/>
      <c r="I378" s="87"/>
      <c r="J378" s="87"/>
    </row>
    <row r="379" spans="2:10" x14ac:dyDescent="0.2">
      <c r="B379" s="87"/>
      <c r="C379" s="87"/>
      <c r="D379" s="87"/>
      <c r="E379" s="87"/>
      <c r="F379" s="87"/>
      <c r="G379" s="87"/>
      <c r="H379" s="87"/>
      <c r="I379" s="87"/>
      <c r="J379" s="87"/>
    </row>
    <row r="380" spans="2:10" x14ac:dyDescent="0.2">
      <c r="B380" s="87"/>
      <c r="C380" s="87"/>
      <c r="D380" s="87"/>
      <c r="E380" s="87"/>
      <c r="F380" s="87"/>
      <c r="G380" s="87"/>
      <c r="H380" s="87"/>
      <c r="I380" s="87"/>
      <c r="J380" s="87"/>
    </row>
    <row r="381" spans="2:10" x14ac:dyDescent="0.2">
      <c r="B381" s="87"/>
      <c r="C381" s="87"/>
      <c r="D381" s="87"/>
      <c r="E381" s="87"/>
      <c r="F381" s="87"/>
      <c r="G381" s="87"/>
      <c r="H381" s="87"/>
      <c r="I381" s="87"/>
      <c r="J381" s="87"/>
    </row>
    <row r="382" spans="2:10" x14ac:dyDescent="0.2">
      <c r="B382" s="87"/>
      <c r="C382" s="87"/>
      <c r="D382" s="87"/>
      <c r="E382" s="87"/>
      <c r="F382" s="87"/>
      <c r="G382" s="87"/>
      <c r="H382" s="87"/>
      <c r="I382" s="87"/>
      <c r="J382" s="87"/>
    </row>
    <row r="383" spans="2:10" x14ac:dyDescent="0.2">
      <c r="B383" s="87"/>
      <c r="C383" s="87"/>
      <c r="D383" s="87"/>
      <c r="E383" s="87"/>
      <c r="F383" s="87"/>
      <c r="G383" s="87"/>
      <c r="H383" s="87"/>
      <c r="I383" s="87"/>
      <c r="J383" s="87"/>
    </row>
    <row r="384" spans="2:10" x14ac:dyDescent="0.2">
      <c r="B384" s="87"/>
      <c r="C384" s="87"/>
      <c r="D384" s="87"/>
      <c r="E384" s="87"/>
      <c r="F384" s="87"/>
      <c r="G384" s="87"/>
      <c r="H384" s="87"/>
      <c r="I384" s="87"/>
      <c r="J384" s="87"/>
    </row>
    <row r="385" spans="2:10" x14ac:dyDescent="0.2">
      <c r="B385" s="87"/>
      <c r="C385" s="87"/>
      <c r="D385" s="87"/>
      <c r="E385" s="87"/>
      <c r="F385" s="87"/>
      <c r="G385" s="87"/>
      <c r="H385" s="87"/>
      <c r="I385" s="87"/>
      <c r="J385" s="87"/>
    </row>
    <row r="386" spans="2:10" x14ac:dyDescent="0.2">
      <c r="B386" s="87"/>
      <c r="C386" s="87"/>
      <c r="D386" s="87"/>
      <c r="E386" s="87"/>
      <c r="F386" s="87"/>
      <c r="G386" s="87"/>
      <c r="H386" s="87"/>
      <c r="I386" s="87"/>
      <c r="J386" s="87"/>
    </row>
    <row r="387" spans="2:10" x14ac:dyDescent="0.2">
      <c r="B387" s="87"/>
      <c r="C387" s="87"/>
      <c r="D387" s="87"/>
      <c r="E387" s="87"/>
      <c r="F387" s="87"/>
      <c r="G387" s="87"/>
      <c r="H387" s="87"/>
      <c r="I387" s="87"/>
      <c r="J387" s="87"/>
    </row>
    <row r="388" spans="2:10" x14ac:dyDescent="0.2">
      <c r="B388" s="87"/>
      <c r="C388" s="87"/>
      <c r="D388" s="87"/>
      <c r="E388" s="87"/>
      <c r="F388" s="87"/>
      <c r="G388" s="87"/>
      <c r="H388" s="87"/>
      <c r="I388" s="87"/>
      <c r="J388" s="87"/>
    </row>
    <row r="389" spans="2:10" x14ac:dyDescent="0.2">
      <c r="B389" s="87"/>
      <c r="C389" s="87"/>
      <c r="D389" s="87"/>
      <c r="E389" s="87"/>
      <c r="F389" s="87"/>
      <c r="G389" s="87"/>
      <c r="H389" s="87"/>
      <c r="I389" s="87"/>
      <c r="J389" s="87"/>
    </row>
    <row r="390" spans="2:10" x14ac:dyDescent="0.2">
      <c r="B390" s="87"/>
      <c r="C390" s="87"/>
      <c r="D390" s="87"/>
      <c r="E390" s="87"/>
      <c r="F390" s="87"/>
      <c r="G390" s="87"/>
      <c r="H390" s="87"/>
      <c r="I390" s="87"/>
      <c r="J390" s="87"/>
    </row>
    <row r="391" spans="2:10" x14ac:dyDescent="0.2">
      <c r="B391" s="87"/>
      <c r="C391" s="87"/>
      <c r="D391" s="87"/>
      <c r="E391" s="87"/>
      <c r="F391" s="87"/>
      <c r="G391" s="87"/>
      <c r="H391" s="87"/>
      <c r="I391" s="87"/>
      <c r="J391" s="87"/>
    </row>
    <row r="392" spans="2:10" x14ac:dyDescent="0.2">
      <c r="B392" s="87"/>
      <c r="C392" s="87"/>
      <c r="D392" s="87"/>
      <c r="E392" s="87"/>
      <c r="F392" s="87"/>
      <c r="G392" s="87"/>
      <c r="H392" s="87"/>
      <c r="I392" s="87"/>
      <c r="J392" s="87"/>
    </row>
    <row r="393" spans="2:10" x14ac:dyDescent="0.2">
      <c r="B393" s="87"/>
      <c r="C393" s="87"/>
      <c r="D393" s="87"/>
      <c r="E393" s="87"/>
      <c r="F393" s="87"/>
      <c r="G393" s="87"/>
      <c r="H393" s="87"/>
      <c r="I393" s="87"/>
      <c r="J393" s="87"/>
    </row>
    <row r="394" spans="2:10" x14ac:dyDescent="0.2">
      <c r="B394" s="87"/>
      <c r="C394" s="87"/>
      <c r="D394" s="87"/>
      <c r="E394" s="87"/>
      <c r="F394" s="87"/>
      <c r="G394" s="87"/>
      <c r="H394" s="87"/>
      <c r="I394" s="87"/>
      <c r="J394" s="87"/>
    </row>
    <row r="395" spans="2:10" x14ac:dyDescent="0.2">
      <c r="B395" s="87"/>
      <c r="C395" s="87"/>
      <c r="D395" s="87"/>
      <c r="E395" s="87"/>
      <c r="F395" s="87"/>
      <c r="G395" s="87"/>
      <c r="H395" s="87"/>
      <c r="I395" s="87"/>
      <c r="J395" s="87"/>
    </row>
    <row r="396" spans="2:10" x14ac:dyDescent="0.2">
      <c r="B396" s="87"/>
      <c r="C396" s="87"/>
      <c r="D396" s="87"/>
      <c r="E396" s="87"/>
      <c r="F396" s="87"/>
      <c r="G396" s="87"/>
      <c r="H396" s="87"/>
      <c r="I396" s="87"/>
      <c r="J396" s="87"/>
    </row>
    <row r="397" spans="2:10" x14ac:dyDescent="0.2">
      <c r="B397" s="87"/>
      <c r="C397" s="87"/>
      <c r="D397" s="87"/>
      <c r="E397" s="87"/>
      <c r="F397" s="87"/>
      <c r="G397" s="87"/>
      <c r="H397" s="87"/>
      <c r="I397" s="87"/>
      <c r="J397" s="87"/>
    </row>
    <row r="398" spans="2:10" x14ac:dyDescent="0.2">
      <c r="B398" s="87"/>
      <c r="C398" s="87"/>
      <c r="D398" s="87"/>
      <c r="E398" s="87"/>
      <c r="F398" s="87"/>
      <c r="G398" s="87"/>
      <c r="H398" s="87"/>
      <c r="I398" s="87"/>
      <c r="J398" s="87"/>
    </row>
    <row r="399" spans="2:10" x14ac:dyDescent="0.2">
      <c r="B399" s="87"/>
      <c r="C399" s="87"/>
      <c r="D399" s="87"/>
      <c r="E399" s="87"/>
      <c r="F399" s="87"/>
      <c r="G399" s="87"/>
      <c r="H399" s="87"/>
      <c r="I399" s="87"/>
      <c r="J399" s="87"/>
    </row>
    <row r="400" spans="2:10" x14ac:dyDescent="0.2">
      <c r="B400" s="87"/>
      <c r="C400" s="87"/>
      <c r="D400" s="87"/>
      <c r="E400" s="87"/>
      <c r="F400" s="87"/>
      <c r="G400" s="87"/>
      <c r="H400" s="87"/>
      <c r="I400" s="87"/>
      <c r="J400" s="87"/>
    </row>
    <row r="401" spans="2:10" x14ac:dyDescent="0.2">
      <c r="B401" s="87"/>
      <c r="C401" s="87"/>
      <c r="D401" s="87"/>
      <c r="E401" s="87"/>
      <c r="F401" s="87"/>
      <c r="G401" s="87"/>
      <c r="H401" s="87"/>
      <c r="I401" s="87"/>
      <c r="J401" s="87"/>
    </row>
    <row r="402" spans="2:10" x14ac:dyDescent="0.2">
      <c r="B402" s="87"/>
      <c r="C402" s="87"/>
      <c r="D402" s="87"/>
      <c r="E402" s="87"/>
      <c r="F402" s="87"/>
      <c r="G402" s="87"/>
      <c r="H402" s="87"/>
      <c r="I402" s="87"/>
      <c r="J402" s="87"/>
    </row>
    <row r="403" spans="2:10" x14ac:dyDescent="0.2">
      <c r="B403" s="87"/>
      <c r="C403" s="87"/>
      <c r="D403" s="87"/>
      <c r="E403" s="87"/>
      <c r="F403" s="87"/>
      <c r="G403" s="87"/>
      <c r="H403" s="87"/>
      <c r="I403" s="87"/>
      <c r="J403" s="87"/>
    </row>
    <row r="404" spans="2:10" x14ac:dyDescent="0.2">
      <c r="B404" s="87"/>
      <c r="C404" s="87"/>
      <c r="D404" s="87"/>
      <c r="E404" s="87"/>
      <c r="F404" s="87"/>
      <c r="G404" s="87"/>
      <c r="H404" s="87"/>
      <c r="I404" s="87"/>
      <c r="J404" s="87"/>
    </row>
    <row r="405" spans="2:10" x14ac:dyDescent="0.2">
      <c r="B405" s="87"/>
      <c r="C405" s="87"/>
      <c r="D405" s="87"/>
      <c r="E405" s="87"/>
      <c r="F405" s="87"/>
      <c r="G405" s="87"/>
      <c r="H405" s="87"/>
      <c r="I405" s="87"/>
      <c r="J405" s="87"/>
    </row>
    <row r="406" spans="2:10" x14ac:dyDescent="0.2">
      <c r="B406" s="87"/>
      <c r="C406" s="87"/>
      <c r="D406" s="87"/>
      <c r="E406" s="87"/>
      <c r="F406" s="87"/>
      <c r="G406" s="87"/>
      <c r="H406" s="87"/>
      <c r="I406" s="87"/>
      <c r="J406" s="87"/>
    </row>
    <row r="407" spans="2:10" x14ac:dyDescent="0.2">
      <c r="B407" s="87"/>
      <c r="C407" s="87"/>
      <c r="D407" s="87"/>
      <c r="E407" s="87"/>
      <c r="F407" s="87"/>
      <c r="G407" s="87"/>
      <c r="H407" s="87"/>
      <c r="I407" s="87"/>
      <c r="J407" s="87"/>
    </row>
    <row r="408" spans="2:10" x14ac:dyDescent="0.2">
      <c r="B408" s="87"/>
      <c r="C408" s="87"/>
      <c r="D408" s="87"/>
      <c r="E408" s="87"/>
      <c r="F408" s="87"/>
      <c r="G408" s="87"/>
      <c r="H408" s="87"/>
      <c r="I408" s="87"/>
      <c r="J408" s="87"/>
    </row>
    <row r="409" spans="2:10" x14ac:dyDescent="0.2">
      <c r="B409" s="87"/>
      <c r="C409" s="87"/>
      <c r="D409" s="87"/>
      <c r="E409" s="87"/>
      <c r="F409" s="87"/>
      <c r="G409" s="87"/>
      <c r="H409" s="87"/>
      <c r="I409" s="87"/>
      <c r="J409" s="87"/>
    </row>
    <row r="410" spans="2:10" x14ac:dyDescent="0.2">
      <c r="B410" s="87"/>
      <c r="C410" s="87"/>
      <c r="D410" s="87"/>
      <c r="E410" s="87"/>
      <c r="F410" s="87"/>
      <c r="G410" s="87"/>
      <c r="H410" s="87"/>
      <c r="I410" s="87"/>
      <c r="J410" s="87"/>
    </row>
    <row r="411" spans="2:10" x14ac:dyDescent="0.2">
      <c r="B411" s="87"/>
      <c r="C411" s="87"/>
      <c r="D411" s="87"/>
      <c r="E411" s="87"/>
      <c r="F411" s="87"/>
      <c r="G411" s="87"/>
      <c r="H411" s="87"/>
      <c r="I411" s="87"/>
      <c r="J411" s="87"/>
    </row>
    <row r="412" spans="2:10" x14ac:dyDescent="0.2">
      <c r="B412" s="87"/>
      <c r="C412" s="87"/>
      <c r="D412" s="87"/>
      <c r="E412" s="87"/>
      <c r="F412" s="87"/>
      <c r="G412" s="87"/>
      <c r="H412" s="87"/>
      <c r="I412" s="87"/>
      <c r="J412" s="87"/>
    </row>
    <row r="413" spans="2:10" x14ac:dyDescent="0.2">
      <c r="B413" s="87"/>
      <c r="C413" s="87"/>
      <c r="D413" s="87"/>
      <c r="E413" s="87"/>
      <c r="F413" s="87"/>
      <c r="G413" s="87"/>
      <c r="H413" s="87"/>
      <c r="I413" s="87"/>
      <c r="J413" s="87"/>
    </row>
    <row r="414" spans="2:10" x14ac:dyDescent="0.2">
      <c r="B414" s="87"/>
      <c r="C414" s="87"/>
      <c r="D414" s="87"/>
      <c r="E414" s="87"/>
      <c r="F414" s="87"/>
      <c r="G414" s="87"/>
      <c r="H414" s="87"/>
      <c r="I414" s="87"/>
      <c r="J414" s="87"/>
    </row>
    <row r="415" spans="2:10" x14ac:dyDescent="0.2">
      <c r="B415" s="87"/>
      <c r="C415" s="87"/>
      <c r="D415" s="87"/>
      <c r="E415" s="87"/>
      <c r="F415" s="87"/>
      <c r="G415" s="87"/>
      <c r="H415" s="87"/>
      <c r="I415" s="87"/>
      <c r="J415" s="87"/>
    </row>
    <row r="416" spans="2:10" x14ac:dyDescent="0.2">
      <c r="B416" s="87"/>
      <c r="C416" s="87"/>
      <c r="D416" s="87"/>
      <c r="E416" s="87"/>
      <c r="F416" s="87"/>
      <c r="G416" s="87"/>
      <c r="H416" s="87"/>
      <c r="I416" s="87"/>
      <c r="J416" s="87"/>
    </row>
    <row r="417" spans="2:10" x14ac:dyDescent="0.2">
      <c r="B417" s="87"/>
      <c r="C417" s="87"/>
      <c r="D417" s="87"/>
      <c r="E417" s="87"/>
      <c r="F417" s="87"/>
      <c r="G417" s="87"/>
      <c r="H417" s="87"/>
      <c r="I417" s="87"/>
      <c r="J417" s="87"/>
    </row>
    <row r="418" spans="2:10" x14ac:dyDescent="0.2">
      <c r="B418" s="87"/>
      <c r="C418" s="87"/>
      <c r="D418" s="87"/>
      <c r="E418" s="87"/>
      <c r="F418" s="87"/>
      <c r="G418" s="87"/>
      <c r="H418" s="87"/>
      <c r="I418" s="87"/>
      <c r="J418" s="87"/>
    </row>
    <row r="419" spans="2:10" x14ac:dyDescent="0.2">
      <c r="B419" s="87"/>
      <c r="C419" s="87"/>
      <c r="D419" s="87"/>
      <c r="E419" s="87"/>
      <c r="F419" s="87"/>
      <c r="G419" s="87"/>
      <c r="H419" s="87"/>
      <c r="I419" s="87"/>
      <c r="J419" s="87"/>
    </row>
    <row r="420" spans="2:10" x14ac:dyDescent="0.2">
      <c r="B420" s="87"/>
      <c r="C420" s="87"/>
      <c r="D420" s="87"/>
      <c r="E420" s="87"/>
      <c r="F420" s="87"/>
      <c r="G420" s="87"/>
      <c r="H420" s="87"/>
      <c r="I420" s="87"/>
      <c r="J420" s="87"/>
    </row>
    <row r="421" spans="2:10" x14ac:dyDescent="0.2">
      <c r="B421" s="87"/>
      <c r="C421" s="87"/>
      <c r="D421" s="87"/>
      <c r="E421" s="87"/>
      <c r="F421" s="87"/>
      <c r="G421" s="87"/>
      <c r="H421" s="87"/>
      <c r="I421" s="87"/>
      <c r="J421" s="87"/>
    </row>
    <row r="422" spans="2:10" x14ac:dyDescent="0.2">
      <c r="B422" s="87"/>
      <c r="C422" s="87"/>
      <c r="D422" s="87"/>
      <c r="E422" s="87"/>
      <c r="F422" s="87"/>
      <c r="G422" s="87"/>
      <c r="H422" s="87"/>
      <c r="I422" s="87"/>
      <c r="J422" s="87"/>
    </row>
    <row r="423" spans="2:10" x14ac:dyDescent="0.2">
      <c r="B423" s="87"/>
      <c r="C423" s="87"/>
      <c r="D423" s="87"/>
      <c r="E423" s="87"/>
      <c r="F423" s="87"/>
      <c r="G423" s="87"/>
      <c r="H423" s="87"/>
      <c r="I423" s="87"/>
      <c r="J423" s="87"/>
    </row>
    <row r="424" spans="2:10" x14ac:dyDescent="0.2">
      <c r="B424" s="87"/>
      <c r="C424" s="87"/>
      <c r="D424" s="87"/>
      <c r="E424" s="87"/>
      <c r="F424" s="87"/>
      <c r="G424" s="87"/>
      <c r="H424" s="87"/>
      <c r="I424" s="87"/>
      <c r="J424" s="87"/>
    </row>
    <row r="425" spans="2:10" x14ac:dyDescent="0.2">
      <c r="B425" s="87"/>
      <c r="C425" s="87"/>
      <c r="D425" s="87"/>
      <c r="E425" s="87"/>
      <c r="F425" s="87"/>
      <c r="G425" s="87"/>
      <c r="H425" s="87"/>
      <c r="I425" s="87"/>
      <c r="J425" s="87"/>
    </row>
    <row r="426" spans="2:10" x14ac:dyDescent="0.2">
      <c r="B426" s="87"/>
      <c r="C426" s="87"/>
      <c r="D426" s="87"/>
      <c r="E426" s="87"/>
      <c r="F426" s="87"/>
      <c r="G426" s="87"/>
      <c r="H426" s="87"/>
      <c r="I426" s="87"/>
      <c r="J426" s="87"/>
    </row>
    <row r="427" spans="2:10" x14ac:dyDescent="0.2">
      <c r="B427" s="87"/>
      <c r="C427" s="87"/>
      <c r="D427" s="87"/>
      <c r="E427" s="87"/>
      <c r="F427" s="87"/>
      <c r="G427" s="87"/>
      <c r="H427" s="87"/>
      <c r="I427" s="87"/>
      <c r="J427" s="87"/>
    </row>
    <row r="428" spans="2:10" x14ac:dyDescent="0.2">
      <c r="B428" s="87"/>
      <c r="C428" s="87"/>
      <c r="D428" s="87"/>
      <c r="E428" s="87"/>
      <c r="F428" s="87"/>
      <c r="G428" s="87"/>
      <c r="H428" s="87"/>
      <c r="I428" s="87"/>
      <c r="J428" s="87"/>
    </row>
    <row r="429" spans="2:10" x14ac:dyDescent="0.2">
      <c r="B429" s="87"/>
      <c r="C429" s="87"/>
      <c r="D429" s="87"/>
      <c r="E429" s="87"/>
      <c r="F429" s="87"/>
      <c r="G429" s="87"/>
      <c r="H429" s="87"/>
      <c r="I429" s="87"/>
      <c r="J429" s="87"/>
    </row>
    <row r="430" spans="2:10" x14ac:dyDescent="0.2">
      <c r="B430" s="87"/>
      <c r="C430" s="87"/>
      <c r="D430" s="87"/>
      <c r="E430" s="87"/>
      <c r="F430" s="87"/>
      <c r="G430" s="87"/>
      <c r="H430" s="87"/>
      <c r="I430" s="87"/>
      <c r="J430" s="87"/>
    </row>
    <row r="431" spans="2:10" x14ac:dyDescent="0.2">
      <c r="B431" s="87"/>
      <c r="C431" s="87"/>
      <c r="D431" s="87"/>
      <c r="E431" s="87"/>
      <c r="F431" s="87"/>
      <c r="G431" s="87"/>
      <c r="H431" s="87"/>
      <c r="I431" s="87"/>
      <c r="J431" s="87"/>
    </row>
    <row r="432" spans="2:10" x14ac:dyDescent="0.2">
      <c r="B432" s="87"/>
      <c r="C432" s="87"/>
      <c r="D432" s="87"/>
      <c r="E432" s="87"/>
      <c r="F432" s="87"/>
      <c r="G432" s="87"/>
      <c r="H432" s="87"/>
      <c r="I432" s="87"/>
      <c r="J432" s="87"/>
    </row>
    <row r="433" spans="2:10" x14ac:dyDescent="0.2">
      <c r="B433" s="87"/>
      <c r="C433" s="87"/>
      <c r="D433" s="87"/>
      <c r="E433" s="87"/>
      <c r="F433" s="87"/>
      <c r="G433" s="87"/>
      <c r="H433" s="87"/>
      <c r="I433" s="87"/>
      <c r="J433" s="87"/>
    </row>
    <row r="434" spans="2:10" x14ac:dyDescent="0.2">
      <c r="B434" s="87"/>
      <c r="C434" s="87"/>
      <c r="D434" s="87"/>
      <c r="E434" s="87"/>
      <c r="F434" s="87"/>
      <c r="G434" s="87"/>
      <c r="H434" s="87"/>
      <c r="I434" s="87"/>
      <c r="J434" s="87"/>
    </row>
    <row r="435" spans="2:10" x14ac:dyDescent="0.2">
      <c r="B435" s="87"/>
      <c r="C435" s="87"/>
      <c r="D435" s="87"/>
      <c r="E435" s="87"/>
      <c r="F435" s="87"/>
      <c r="G435" s="87"/>
      <c r="H435" s="87"/>
      <c r="I435" s="87"/>
      <c r="J435" s="87"/>
    </row>
    <row r="436" spans="2:10" x14ac:dyDescent="0.2">
      <c r="B436" s="87"/>
      <c r="C436" s="87"/>
      <c r="D436" s="87"/>
      <c r="E436" s="87"/>
      <c r="F436" s="87"/>
      <c r="G436" s="87"/>
      <c r="H436" s="87"/>
      <c r="I436" s="87"/>
      <c r="J436" s="87"/>
    </row>
    <row r="437" spans="2:10" x14ac:dyDescent="0.2">
      <c r="B437" s="87"/>
      <c r="C437" s="87"/>
      <c r="D437" s="87"/>
      <c r="E437" s="87"/>
      <c r="F437" s="87"/>
      <c r="G437" s="87"/>
      <c r="H437" s="87"/>
      <c r="I437" s="87"/>
      <c r="J437" s="87"/>
    </row>
    <row r="438" spans="2:10" x14ac:dyDescent="0.2">
      <c r="B438" s="87"/>
      <c r="C438" s="87"/>
      <c r="D438" s="87"/>
      <c r="E438" s="87"/>
      <c r="F438" s="87"/>
      <c r="G438" s="87"/>
      <c r="H438" s="87"/>
      <c r="I438" s="87"/>
      <c r="J438" s="87"/>
    </row>
    <row r="439" spans="2:10" x14ac:dyDescent="0.2">
      <c r="B439" s="87"/>
      <c r="C439" s="87"/>
      <c r="D439" s="87"/>
      <c r="E439" s="87"/>
      <c r="F439" s="87"/>
      <c r="G439" s="87"/>
      <c r="H439" s="87"/>
      <c r="I439" s="87"/>
      <c r="J439" s="87"/>
    </row>
    <row r="440" spans="2:10" x14ac:dyDescent="0.2">
      <c r="B440" s="87"/>
      <c r="C440" s="87"/>
      <c r="D440" s="87"/>
      <c r="E440" s="87"/>
      <c r="F440" s="87"/>
      <c r="G440" s="87"/>
      <c r="H440" s="87"/>
      <c r="I440" s="87"/>
      <c r="J440" s="87"/>
    </row>
    <row r="441" spans="2:10" x14ac:dyDescent="0.2">
      <c r="B441" s="87"/>
      <c r="C441" s="87"/>
      <c r="D441" s="87"/>
      <c r="E441" s="87"/>
      <c r="F441" s="87"/>
      <c r="G441" s="87"/>
      <c r="H441" s="87"/>
      <c r="I441" s="87"/>
      <c r="J441" s="87"/>
    </row>
    <row r="442" spans="2:10" x14ac:dyDescent="0.2">
      <c r="B442" s="87"/>
      <c r="C442" s="87"/>
      <c r="D442" s="87"/>
      <c r="E442" s="87"/>
      <c r="F442" s="87"/>
      <c r="G442" s="87"/>
      <c r="H442" s="87"/>
      <c r="I442" s="87"/>
      <c r="J442" s="87"/>
    </row>
    <row r="443" spans="2:10" x14ac:dyDescent="0.2">
      <c r="B443" s="87"/>
      <c r="C443" s="87"/>
      <c r="D443" s="87"/>
      <c r="E443" s="87"/>
      <c r="F443" s="87"/>
      <c r="G443" s="87"/>
      <c r="H443" s="87"/>
      <c r="I443" s="87"/>
      <c r="J443" s="87"/>
    </row>
    <row r="444" spans="2:10" x14ac:dyDescent="0.2">
      <c r="B444" s="87"/>
      <c r="C444" s="87"/>
      <c r="D444" s="87"/>
      <c r="E444" s="87"/>
      <c r="F444" s="87"/>
      <c r="G444" s="87"/>
      <c r="H444" s="87"/>
      <c r="I444" s="87"/>
      <c r="J444" s="87"/>
    </row>
    <row r="445" spans="2:10" x14ac:dyDescent="0.2">
      <c r="B445" s="87"/>
      <c r="C445" s="87"/>
      <c r="D445" s="87"/>
      <c r="E445" s="87"/>
      <c r="F445" s="87"/>
      <c r="G445" s="87"/>
      <c r="H445" s="87"/>
      <c r="I445" s="87"/>
      <c r="J445" s="87"/>
    </row>
    <row r="446" spans="2:10" x14ac:dyDescent="0.2">
      <c r="B446" s="87"/>
      <c r="C446" s="87"/>
      <c r="D446" s="87"/>
      <c r="E446" s="87"/>
      <c r="F446" s="87"/>
      <c r="G446" s="87"/>
      <c r="H446" s="87"/>
      <c r="I446" s="87"/>
      <c r="J446" s="87"/>
    </row>
    <row r="447" spans="2:10" x14ac:dyDescent="0.2">
      <c r="B447" s="87"/>
      <c r="C447" s="87"/>
      <c r="D447" s="87"/>
      <c r="E447" s="87"/>
      <c r="F447" s="87"/>
      <c r="G447" s="87"/>
      <c r="H447" s="87"/>
      <c r="I447" s="87"/>
      <c r="J447" s="87"/>
    </row>
    <row r="448" spans="2:10" x14ac:dyDescent="0.2">
      <c r="B448" s="87"/>
      <c r="C448" s="87"/>
      <c r="D448" s="87"/>
      <c r="E448" s="87"/>
      <c r="F448" s="87"/>
      <c r="G448" s="87"/>
      <c r="H448" s="87"/>
      <c r="I448" s="87"/>
      <c r="J448" s="87"/>
    </row>
    <row r="449" spans="2:10" x14ac:dyDescent="0.2">
      <c r="B449" s="87"/>
      <c r="C449" s="87"/>
      <c r="D449" s="87"/>
      <c r="E449" s="87"/>
      <c r="F449" s="87"/>
      <c r="G449" s="87"/>
      <c r="H449" s="87"/>
      <c r="I449" s="87"/>
      <c r="J449" s="87"/>
    </row>
    <row r="450" spans="2:10" x14ac:dyDescent="0.2">
      <c r="B450" s="87"/>
      <c r="C450" s="87"/>
      <c r="D450" s="87"/>
      <c r="E450" s="87"/>
      <c r="F450" s="87"/>
      <c r="G450" s="87"/>
      <c r="H450" s="87"/>
      <c r="I450" s="87"/>
      <c r="J450" s="87"/>
    </row>
    <row r="451" spans="2:10" x14ac:dyDescent="0.2">
      <c r="B451" s="87"/>
      <c r="C451" s="87"/>
      <c r="D451" s="87"/>
      <c r="E451" s="87"/>
      <c r="F451" s="87"/>
      <c r="G451" s="87"/>
      <c r="H451" s="87"/>
      <c r="I451" s="87"/>
      <c r="J451" s="87"/>
    </row>
    <row r="452" spans="2:10" x14ac:dyDescent="0.2">
      <c r="B452" s="87"/>
      <c r="C452" s="87"/>
      <c r="D452" s="87"/>
      <c r="E452" s="87"/>
      <c r="F452" s="87"/>
      <c r="G452" s="87"/>
      <c r="H452" s="87"/>
      <c r="I452" s="87"/>
      <c r="J452" s="87"/>
    </row>
    <row r="453" spans="2:10" x14ac:dyDescent="0.2">
      <c r="B453" s="87"/>
      <c r="C453" s="87"/>
      <c r="D453" s="87"/>
      <c r="E453" s="87"/>
      <c r="F453" s="87"/>
      <c r="G453" s="87"/>
      <c r="H453" s="87"/>
      <c r="I453" s="87"/>
      <c r="J453" s="87"/>
    </row>
    <row r="454" spans="2:10" x14ac:dyDescent="0.2">
      <c r="B454" s="87"/>
      <c r="C454" s="87"/>
      <c r="D454" s="87"/>
      <c r="E454" s="87"/>
      <c r="F454" s="87"/>
      <c r="G454" s="87"/>
      <c r="H454" s="87"/>
      <c r="I454" s="87"/>
      <c r="J454" s="87"/>
    </row>
    <row r="455" spans="2:10" x14ac:dyDescent="0.2">
      <c r="B455" s="87"/>
      <c r="C455" s="87"/>
      <c r="D455" s="87"/>
      <c r="E455" s="87"/>
      <c r="F455" s="87"/>
      <c r="G455" s="87"/>
      <c r="H455" s="87"/>
      <c r="I455" s="87"/>
      <c r="J455" s="87"/>
    </row>
    <row r="456" spans="2:10" x14ac:dyDescent="0.2">
      <c r="B456" s="87"/>
      <c r="C456" s="87"/>
      <c r="D456" s="87"/>
      <c r="E456" s="87"/>
      <c r="F456" s="87"/>
      <c r="G456" s="87"/>
      <c r="H456" s="87"/>
      <c r="I456" s="87"/>
      <c r="J456" s="87"/>
    </row>
    <row r="457" spans="2:10" x14ac:dyDescent="0.2">
      <c r="B457" s="87"/>
      <c r="C457" s="87"/>
      <c r="D457" s="87"/>
      <c r="E457" s="87"/>
      <c r="F457" s="87"/>
      <c r="G457" s="87"/>
      <c r="H457" s="87"/>
      <c r="I457" s="87"/>
      <c r="J457" s="87"/>
    </row>
    <row r="458" spans="2:10" x14ac:dyDescent="0.2">
      <c r="B458" s="87"/>
      <c r="C458" s="87"/>
      <c r="D458" s="87"/>
      <c r="E458" s="87"/>
      <c r="F458" s="87"/>
      <c r="G458" s="87"/>
      <c r="H458" s="87"/>
      <c r="I458" s="87"/>
      <c r="J458" s="87"/>
    </row>
    <row r="459" spans="2:10" x14ac:dyDescent="0.2">
      <c r="B459" s="87"/>
      <c r="C459" s="87"/>
      <c r="D459" s="87"/>
      <c r="E459" s="87"/>
      <c r="F459" s="87"/>
      <c r="G459" s="87"/>
      <c r="H459" s="87"/>
      <c r="I459" s="87"/>
      <c r="J459" s="87"/>
    </row>
    <row r="460" spans="2:10" x14ac:dyDescent="0.2">
      <c r="B460" s="87"/>
      <c r="C460" s="87"/>
      <c r="D460" s="87"/>
      <c r="E460" s="87"/>
      <c r="F460" s="87"/>
      <c r="G460" s="87"/>
      <c r="H460" s="87"/>
      <c r="I460" s="87"/>
      <c r="J460" s="87"/>
    </row>
    <row r="461" spans="2:10" x14ac:dyDescent="0.2">
      <c r="B461" s="87"/>
      <c r="C461" s="87"/>
      <c r="D461" s="87"/>
      <c r="E461" s="87"/>
      <c r="F461" s="87"/>
      <c r="G461" s="87"/>
      <c r="H461" s="87"/>
      <c r="I461" s="87"/>
      <c r="J461" s="87"/>
    </row>
    <row r="462" spans="2:10" x14ac:dyDescent="0.2">
      <c r="B462" s="87"/>
      <c r="C462" s="87"/>
      <c r="D462" s="87"/>
      <c r="E462" s="87"/>
      <c r="F462" s="87"/>
      <c r="G462" s="87"/>
      <c r="H462" s="87"/>
      <c r="I462" s="87"/>
      <c r="J462" s="87"/>
    </row>
    <row r="463" spans="2:10" x14ac:dyDescent="0.2">
      <c r="B463" s="87"/>
      <c r="C463" s="87"/>
      <c r="D463" s="87"/>
      <c r="E463" s="87"/>
      <c r="F463" s="87"/>
      <c r="G463" s="87"/>
      <c r="H463" s="87"/>
      <c r="I463" s="87"/>
      <c r="J463" s="87"/>
    </row>
    <row r="464" spans="2:10" x14ac:dyDescent="0.2">
      <c r="B464" s="87"/>
      <c r="C464" s="87"/>
      <c r="D464" s="87"/>
      <c r="E464" s="87"/>
      <c r="F464" s="87"/>
      <c r="G464" s="87"/>
      <c r="H464" s="87"/>
      <c r="I464" s="87"/>
      <c r="J464" s="87"/>
    </row>
    <row r="465" spans="2:10" x14ac:dyDescent="0.2">
      <c r="B465" s="87"/>
      <c r="C465" s="87"/>
      <c r="D465" s="87"/>
      <c r="E465" s="87"/>
      <c r="F465" s="87"/>
      <c r="G465" s="87"/>
      <c r="H465" s="87"/>
      <c r="I465" s="87"/>
      <c r="J465" s="87"/>
    </row>
    <row r="466" spans="2:10" x14ac:dyDescent="0.2">
      <c r="B466" s="87"/>
      <c r="C466" s="87"/>
      <c r="D466" s="87"/>
      <c r="E466" s="87"/>
      <c r="F466" s="87"/>
      <c r="G466" s="87"/>
      <c r="H466" s="87"/>
      <c r="I466" s="87"/>
      <c r="J466" s="87"/>
    </row>
    <row r="467" spans="2:10" x14ac:dyDescent="0.2">
      <c r="B467" s="87"/>
      <c r="C467" s="87"/>
      <c r="D467" s="87"/>
      <c r="E467" s="87"/>
      <c r="F467" s="87"/>
      <c r="G467" s="87"/>
      <c r="H467" s="87"/>
      <c r="I467" s="87"/>
      <c r="J467" s="87"/>
    </row>
    <row r="468" spans="2:10" x14ac:dyDescent="0.2">
      <c r="B468" s="87"/>
      <c r="C468" s="87"/>
      <c r="D468" s="87"/>
      <c r="E468" s="87"/>
      <c r="F468" s="87"/>
      <c r="G468" s="87"/>
      <c r="H468" s="87"/>
      <c r="I468" s="87"/>
      <c r="J468" s="87"/>
    </row>
    <row r="469" spans="2:10" x14ac:dyDescent="0.2">
      <c r="B469" s="87"/>
      <c r="C469" s="87"/>
      <c r="D469" s="87"/>
      <c r="E469" s="87"/>
      <c r="F469" s="87"/>
      <c r="G469" s="87"/>
      <c r="H469" s="87"/>
      <c r="I469" s="87"/>
      <c r="J469" s="87"/>
    </row>
    <row r="470" spans="2:10" x14ac:dyDescent="0.2">
      <c r="B470" s="87"/>
      <c r="C470" s="87"/>
      <c r="D470" s="87"/>
      <c r="E470" s="87"/>
      <c r="F470" s="87"/>
      <c r="G470" s="87"/>
      <c r="H470" s="87"/>
      <c r="I470" s="87"/>
      <c r="J470" s="87"/>
    </row>
    <row r="471" spans="2:10" x14ac:dyDescent="0.2">
      <c r="B471" s="87"/>
      <c r="C471" s="87"/>
      <c r="D471" s="87"/>
      <c r="E471" s="87"/>
      <c r="F471" s="87"/>
      <c r="G471" s="87"/>
      <c r="H471" s="87"/>
      <c r="I471" s="87"/>
      <c r="J471" s="87"/>
    </row>
    <row r="472" spans="2:10" x14ac:dyDescent="0.2">
      <c r="B472" s="87"/>
      <c r="C472" s="87"/>
      <c r="D472" s="87"/>
      <c r="E472" s="87"/>
      <c r="F472" s="87"/>
      <c r="G472" s="87"/>
      <c r="H472" s="87"/>
      <c r="I472" s="87"/>
      <c r="J472" s="87"/>
    </row>
    <row r="473" spans="2:10" x14ac:dyDescent="0.2">
      <c r="B473" s="87"/>
      <c r="C473" s="87"/>
      <c r="D473" s="87"/>
      <c r="E473" s="87"/>
      <c r="F473" s="87"/>
      <c r="G473" s="87"/>
      <c r="H473" s="87"/>
      <c r="I473" s="87"/>
      <c r="J473" s="87"/>
    </row>
    <row r="474" spans="2:10" x14ac:dyDescent="0.2">
      <c r="B474" s="87"/>
      <c r="C474" s="87"/>
      <c r="D474" s="87"/>
      <c r="E474" s="87"/>
      <c r="F474" s="87"/>
      <c r="G474" s="87"/>
      <c r="H474" s="87"/>
      <c r="I474" s="87"/>
      <c r="J474" s="87"/>
    </row>
    <row r="475" spans="2:10" x14ac:dyDescent="0.2">
      <c r="B475" s="87"/>
      <c r="C475" s="87"/>
      <c r="D475" s="87"/>
      <c r="E475" s="87"/>
      <c r="F475" s="87"/>
      <c r="G475" s="87"/>
      <c r="H475" s="87"/>
      <c r="I475" s="87"/>
      <c r="J475" s="87"/>
    </row>
    <row r="476" spans="2:10" x14ac:dyDescent="0.2">
      <c r="B476" s="87"/>
      <c r="C476" s="87"/>
      <c r="D476" s="87"/>
      <c r="E476" s="87"/>
      <c r="F476" s="87"/>
      <c r="G476" s="87"/>
      <c r="H476" s="87"/>
      <c r="I476" s="87"/>
      <c r="J476" s="87"/>
    </row>
    <row r="477" spans="2:10" x14ac:dyDescent="0.2">
      <c r="B477" s="87"/>
      <c r="C477" s="87"/>
      <c r="D477" s="87"/>
      <c r="E477" s="87"/>
      <c r="F477" s="87"/>
      <c r="G477" s="87"/>
      <c r="H477" s="87"/>
      <c r="I477" s="87"/>
      <c r="J477" s="87"/>
    </row>
    <row r="478" spans="2:10" x14ac:dyDescent="0.2">
      <c r="B478" s="87"/>
      <c r="C478" s="87"/>
      <c r="D478" s="87"/>
      <c r="E478" s="87"/>
      <c r="F478" s="87"/>
      <c r="G478" s="87"/>
      <c r="H478" s="87"/>
      <c r="I478" s="87"/>
      <c r="J478" s="87"/>
    </row>
    <row r="479" spans="2:10" x14ac:dyDescent="0.2">
      <c r="B479" s="87"/>
      <c r="C479" s="87"/>
      <c r="D479" s="87"/>
      <c r="E479" s="87"/>
      <c r="F479" s="87"/>
      <c r="G479" s="87"/>
      <c r="H479" s="87"/>
      <c r="I479" s="87"/>
      <c r="J479" s="87"/>
    </row>
    <row r="480" spans="2:10" x14ac:dyDescent="0.2">
      <c r="B480" s="87"/>
      <c r="C480" s="87"/>
      <c r="D480" s="87"/>
      <c r="E480" s="87"/>
      <c r="F480" s="87"/>
      <c r="G480" s="87"/>
      <c r="H480" s="87"/>
      <c r="I480" s="87"/>
      <c r="J480" s="87"/>
    </row>
    <row r="481" spans="2:10" x14ac:dyDescent="0.2">
      <c r="B481" s="87"/>
      <c r="C481" s="87"/>
      <c r="D481" s="87"/>
      <c r="E481" s="87"/>
      <c r="F481" s="87"/>
      <c r="G481" s="87"/>
      <c r="H481" s="87"/>
      <c r="I481" s="87"/>
      <c r="J481" s="87"/>
    </row>
    <row r="482" spans="2:10" x14ac:dyDescent="0.2">
      <c r="B482" s="87"/>
      <c r="C482" s="87"/>
      <c r="D482" s="87"/>
      <c r="E482" s="87"/>
      <c r="F482" s="87"/>
      <c r="G482" s="87"/>
      <c r="H482" s="87"/>
      <c r="I482" s="87"/>
      <c r="J482" s="87"/>
    </row>
    <row r="483" spans="2:10" x14ac:dyDescent="0.2">
      <c r="B483" s="87"/>
      <c r="C483" s="87"/>
      <c r="D483" s="87"/>
      <c r="E483" s="87"/>
      <c r="F483" s="87"/>
      <c r="G483" s="87"/>
      <c r="H483" s="87"/>
      <c r="I483" s="87"/>
      <c r="J483" s="87"/>
    </row>
    <row r="484" spans="2:10" x14ac:dyDescent="0.2">
      <c r="B484" s="87"/>
      <c r="C484" s="87"/>
      <c r="D484" s="87"/>
      <c r="E484" s="87"/>
      <c r="F484" s="87"/>
      <c r="G484" s="87"/>
      <c r="H484" s="87"/>
      <c r="I484" s="87"/>
      <c r="J484" s="87"/>
    </row>
    <row r="485" spans="2:10" x14ac:dyDescent="0.2">
      <c r="B485" s="87"/>
      <c r="C485" s="87"/>
      <c r="D485" s="87"/>
      <c r="E485" s="87"/>
      <c r="F485" s="87"/>
      <c r="G485" s="87"/>
      <c r="H485" s="87"/>
      <c r="I485" s="87"/>
      <c r="J485" s="87"/>
    </row>
    <row r="486" spans="2:10" x14ac:dyDescent="0.2">
      <c r="B486" s="87"/>
      <c r="C486" s="87"/>
      <c r="D486" s="87"/>
      <c r="E486" s="87"/>
      <c r="F486" s="87"/>
      <c r="G486" s="87"/>
      <c r="H486" s="87"/>
      <c r="I486" s="87"/>
      <c r="J486" s="87"/>
    </row>
    <row r="487" spans="2:10" x14ac:dyDescent="0.2">
      <c r="B487" s="87"/>
      <c r="C487" s="87"/>
      <c r="D487" s="87"/>
      <c r="E487" s="87"/>
      <c r="F487" s="87"/>
      <c r="G487" s="87"/>
      <c r="H487" s="87"/>
      <c r="I487" s="87"/>
      <c r="J487" s="87"/>
    </row>
    <row r="488" spans="2:10" x14ac:dyDescent="0.2">
      <c r="B488" s="87"/>
      <c r="C488" s="87"/>
      <c r="D488" s="87"/>
      <c r="E488" s="87"/>
      <c r="F488" s="87"/>
      <c r="G488" s="87"/>
      <c r="H488" s="87"/>
      <c r="I488" s="87"/>
      <c r="J488" s="87"/>
    </row>
    <row r="489" spans="2:10" x14ac:dyDescent="0.2">
      <c r="B489" s="87"/>
      <c r="C489" s="87"/>
      <c r="D489" s="87"/>
      <c r="E489" s="87"/>
      <c r="F489" s="87"/>
      <c r="G489" s="87"/>
      <c r="H489" s="87"/>
      <c r="I489" s="87"/>
      <c r="J489" s="87"/>
    </row>
    <row r="490" spans="2:10" x14ac:dyDescent="0.2">
      <c r="B490" s="87"/>
      <c r="C490" s="87"/>
      <c r="D490" s="87"/>
      <c r="E490" s="87"/>
      <c r="F490" s="87"/>
      <c r="G490" s="87"/>
      <c r="H490" s="87"/>
      <c r="I490" s="87"/>
      <c r="J490" s="87"/>
    </row>
    <row r="491" spans="2:10" x14ac:dyDescent="0.2">
      <c r="B491" s="87"/>
      <c r="C491" s="87"/>
      <c r="D491" s="87"/>
      <c r="E491" s="87"/>
      <c r="F491" s="87"/>
      <c r="G491" s="87"/>
      <c r="H491" s="87"/>
      <c r="I491" s="87"/>
      <c r="J491" s="87"/>
    </row>
    <row r="492" spans="2:10" x14ac:dyDescent="0.2">
      <c r="B492" s="87"/>
      <c r="C492" s="87"/>
      <c r="D492" s="87"/>
      <c r="E492" s="87"/>
      <c r="F492" s="87"/>
      <c r="G492" s="87"/>
      <c r="H492" s="87"/>
      <c r="I492" s="87"/>
      <c r="J492" s="87"/>
    </row>
    <row r="493" spans="2:10" x14ac:dyDescent="0.2">
      <c r="B493" s="87"/>
      <c r="C493" s="87"/>
      <c r="D493" s="87"/>
      <c r="E493" s="87"/>
      <c r="F493" s="87"/>
      <c r="G493" s="87"/>
      <c r="H493" s="87"/>
      <c r="I493" s="87"/>
      <c r="J493" s="87"/>
    </row>
    <row r="494" spans="2:10" x14ac:dyDescent="0.2">
      <c r="B494" s="87"/>
      <c r="C494" s="87"/>
      <c r="D494" s="87"/>
      <c r="E494" s="87"/>
      <c r="F494" s="87"/>
      <c r="G494" s="87"/>
      <c r="H494" s="87"/>
      <c r="I494" s="87"/>
      <c r="J494" s="87"/>
    </row>
    <row r="495" spans="2:10" x14ac:dyDescent="0.2">
      <c r="B495" s="87"/>
      <c r="C495" s="87"/>
      <c r="D495" s="87"/>
      <c r="E495" s="87"/>
      <c r="F495" s="87"/>
      <c r="G495" s="87"/>
      <c r="H495" s="87"/>
      <c r="I495" s="87"/>
      <c r="J495" s="87"/>
    </row>
    <row r="496" spans="2:10" x14ac:dyDescent="0.2">
      <c r="B496" s="87"/>
      <c r="C496" s="87"/>
      <c r="D496" s="87"/>
      <c r="E496" s="87"/>
      <c r="F496" s="87"/>
      <c r="G496" s="87"/>
      <c r="H496" s="87"/>
      <c r="I496" s="87"/>
      <c r="J496" s="87"/>
    </row>
    <row r="497" spans="2:10" x14ac:dyDescent="0.2">
      <c r="B497" s="87"/>
      <c r="C497" s="87"/>
      <c r="D497" s="87"/>
      <c r="E497" s="87"/>
      <c r="F497" s="87"/>
      <c r="G497" s="87"/>
      <c r="H497" s="87"/>
      <c r="I497" s="87"/>
      <c r="J497" s="87"/>
    </row>
    <row r="498" spans="2:10" x14ac:dyDescent="0.2">
      <c r="B498" s="87"/>
      <c r="C498" s="87"/>
      <c r="D498" s="87"/>
      <c r="E498" s="87"/>
      <c r="F498" s="87"/>
      <c r="G498" s="87"/>
      <c r="H498" s="87"/>
      <c r="I498" s="87"/>
      <c r="J498" s="87"/>
    </row>
    <row r="499" spans="2:10" x14ac:dyDescent="0.2">
      <c r="B499" s="87"/>
      <c r="C499" s="87"/>
      <c r="D499" s="87"/>
      <c r="E499" s="87"/>
      <c r="F499" s="87"/>
      <c r="G499" s="87"/>
      <c r="H499" s="87"/>
      <c r="I499" s="87"/>
      <c r="J499" s="87"/>
    </row>
    <row r="500" spans="2:10" x14ac:dyDescent="0.2">
      <c r="B500" s="87"/>
      <c r="C500" s="87"/>
      <c r="D500" s="87"/>
      <c r="E500" s="87"/>
      <c r="F500" s="87"/>
      <c r="G500" s="87"/>
      <c r="H500" s="87"/>
      <c r="I500" s="87"/>
      <c r="J500" s="87"/>
    </row>
    <row r="501" spans="2:10" x14ac:dyDescent="0.2">
      <c r="B501" s="87"/>
      <c r="C501" s="87"/>
      <c r="D501" s="87"/>
      <c r="E501" s="87"/>
      <c r="F501" s="87"/>
      <c r="G501" s="87"/>
      <c r="H501" s="87"/>
      <c r="I501" s="87"/>
      <c r="J501" s="87"/>
    </row>
    <row r="502" spans="2:10" x14ac:dyDescent="0.2">
      <c r="B502" s="87"/>
      <c r="C502" s="87"/>
      <c r="D502" s="87"/>
      <c r="E502" s="87"/>
      <c r="F502" s="87"/>
      <c r="G502" s="87"/>
      <c r="H502" s="87"/>
      <c r="I502" s="87"/>
      <c r="J502" s="87"/>
    </row>
    <row r="503" spans="2:10" x14ac:dyDescent="0.2">
      <c r="B503" s="87"/>
      <c r="C503" s="87"/>
      <c r="D503" s="87"/>
      <c r="E503" s="87"/>
      <c r="F503" s="87"/>
      <c r="G503" s="87"/>
      <c r="H503" s="87"/>
      <c r="I503" s="87"/>
      <c r="J503" s="87"/>
    </row>
    <row r="504" spans="2:10" x14ac:dyDescent="0.2">
      <c r="B504" s="87"/>
      <c r="C504" s="87"/>
      <c r="D504" s="87"/>
      <c r="E504" s="87"/>
      <c r="F504" s="87"/>
      <c r="G504" s="87"/>
      <c r="H504" s="87"/>
      <c r="I504" s="87"/>
      <c r="J504" s="87"/>
    </row>
    <row r="505" spans="2:10" x14ac:dyDescent="0.2">
      <c r="B505" s="87"/>
      <c r="C505" s="87"/>
      <c r="D505" s="87"/>
      <c r="E505" s="87"/>
      <c r="F505" s="87"/>
      <c r="G505" s="87"/>
      <c r="H505" s="87"/>
      <c r="I505" s="87"/>
      <c r="J505" s="87"/>
    </row>
    <row r="506" spans="2:10" x14ac:dyDescent="0.2">
      <c r="B506" s="87"/>
      <c r="C506" s="87"/>
      <c r="D506" s="87"/>
      <c r="E506" s="87"/>
      <c r="F506" s="87"/>
      <c r="G506" s="87"/>
      <c r="H506" s="87"/>
      <c r="I506" s="87"/>
      <c r="J506" s="87"/>
    </row>
    <row r="507" spans="2:10" x14ac:dyDescent="0.2">
      <c r="B507" s="87"/>
      <c r="C507" s="87"/>
      <c r="D507" s="87"/>
      <c r="E507" s="87"/>
      <c r="F507" s="87"/>
      <c r="G507" s="87"/>
      <c r="H507" s="87"/>
      <c r="I507" s="87"/>
      <c r="J507" s="87"/>
    </row>
    <row r="508" spans="2:10" x14ac:dyDescent="0.2">
      <c r="B508" s="87"/>
      <c r="C508" s="87"/>
      <c r="D508" s="87"/>
      <c r="E508" s="87"/>
      <c r="F508" s="87"/>
      <c r="G508" s="87"/>
      <c r="H508" s="87"/>
      <c r="I508" s="87"/>
      <c r="J508" s="87"/>
    </row>
    <row r="509" spans="2:10" x14ac:dyDescent="0.2">
      <c r="B509" s="87"/>
      <c r="C509" s="87"/>
      <c r="D509" s="87"/>
      <c r="E509" s="87"/>
      <c r="F509" s="87"/>
      <c r="G509" s="87"/>
      <c r="H509" s="87"/>
      <c r="I509" s="87"/>
      <c r="J509" s="87"/>
    </row>
    <row r="510" spans="2:10" x14ac:dyDescent="0.2">
      <c r="B510" s="87"/>
      <c r="C510" s="87"/>
      <c r="D510" s="87"/>
      <c r="E510" s="87"/>
      <c r="F510" s="87"/>
      <c r="G510" s="87"/>
      <c r="H510" s="87"/>
      <c r="I510" s="87"/>
      <c r="J510" s="87"/>
    </row>
    <row r="511" spans="2:10" x14ac:dyDescent="0.2">
      <c r="B511" s="87"/>
      <c r="C511" s="87"/>
      <c r="D511" s="87"/>
      <c r="E511" s="87"/>
      <c r="F511" s="87"/>
      <c r="G511" s="87"/>
      <c r="H511" s="87"/>
      <c r="I511" s="87"/>
      <c r="J511" s="87"/>
    </row>
    <row r="512" spans="2:10" x14ac:dyDescent="0.2">
      <c r="B512" s="87"/>
      <c r="C512" s="87"/>
      <c r="D512" s="87"/>
      <c r="E512" s="87"/>
      <c r="F512" s="87"/>
      <c r="G512" s="87"/>
      <c r="H512" s="87"/>
      <c r="I512" s="87"/>
      <c r="J512" s="87"/>
    </row>
    <row r="513" spans="2:10" x14ac:dyDescent="0.2">
      <c r="B513" s="87"/>
      <c r="C513" s="87"/>
      <c r="D513" s="87"/>
      <c r="E513" s="87"/>
      <c r="F513" s="87"/>
      <c r="G513" s="87"/>
      <c r="H513" s="87"/>
      <c r="I513" s="87"/>
      <c r="J513" s="87"/>
    </row>
    <row r="514" spans="2:10" x14ac:dyDescent="0.2">
      <c r="B514" s="87"/>
      <c r="C514" s="87"/>
      <c r="D514" s="87"/>
      <c r="E514" s="87"/>
      <c r="F514" s="87"/>
      <c r="G514" s="87"/>
      <c r="H514" s="87"/>
      <c r="I514" s="87"/>
      <c r="J514" s="87"/>
    </row>
    <row r="515" spans="2:10" x14ac:dyDescent="0.2">
      <c r="B515" s="87"/>
      <c r="C515" s="87"/>
      <c r="D515" s="87"/>
      <c r="E515" s="87"/>
      <c r="F515" s="87"/>
      <c r="G515" s="87"/>
      <c r="H515" s="87"/>
      <c r="I515" s="87"/>
      <c r="J515" s="87"/>
    </row>
    <row r="516" spans="2:10" x14ac:dyDescent="0.2">
      <c r="B516" s="87"/>
      <c r="C516" s="87"/>
      <c r="D516" s="87"/>
      <c r="E516" s="87"/>
      <c r="F516" s="87"/>
      <c r="G516" s="87"/>
      <c r="H516" s="87"/>
      <c r="I516" s="87"/>
      <c r="J516" s="87"/>
    </row>
    <row r="517" spans="2:10" x14ac:dyDescent="0.2">
      <c r="B517" s="87"/>
      <c r="C517" s="87"/>
      <c r="D517" s="87"/>
      <c r="E517" s="87"/>
      <c r="F517" s="87"/>
      <c r="G517" s="87"/>
      <c r="H517" s="87"/>
      <c r="I517" s="87"/>
      <c r="J517" s="87"/>
    </row>
    <row r="518" spans="2:10" x14ac:dyDescent="0.2">
      <c r="B518" s="87"/>
      <c r="C518" s="87"/>
      <c r="D518" s="87"/>
      <c r="E518" s="87"/>
      <c r="F518" s="87"/>
      <c r="G518" s="87"/>
      <c r="H518" s="87"/>
      <c r="I518" s="87"/>
      <c r="J518" s="87"/>
    </row>
    <row r="519" spans="2:10" x14ac:dyDescent="0.2">
      <c r="B519" s="87"/>
      <c r="C519" s="87"/>
      <c r="D519" s="87"/>
      <c r="E519" s="87"/>
      <c r="F519" s="87"/>
      <c r="G519" s="87"/>
      <c r="H519" s="87"/>
      <c r="I519" s="87"/>
      <c r="J519" s="87"/>
    </row>
    <row r="520" spans="2:10" x14ac:dyDescent="0.2">
      <c r="B520" s="87"/>
      <c r="C520" s="87"/>
      <c r="D520" s="87"/>
      <c r="E520" s="87"/>
      <c r="F520" s="87"/>
      <c r="G520" s="87"/>
      <c r="H520" s="87"/>
      <c r="I520" s="87"/>
      <c r="J520" s="87"/>
    </row>
    <row r="521" spans="2:10" x14ac:dyDescent="0.2">
      <c r="B521" s="87"/>
      <c r="C521" s="87"/>
      <c r="D521" s="87"/>
      <c r="E521" s="87"/>
      <c r="F521" s="87"/>
      <c r="G521" s="87"/>
      <c r="H521" s="87"/>
      <c r="I521" s="87"/>
      <c r="J521" s="87"/>
    </row>
    <row r="522" spans="2:10" x14ac:dyDescent="0.2">
      <c r="B522" s="87"/>
      <c r="C522" s="87"/>
      <c r="D522" s="87"/>
      <c r="E522" s="87"/>
      <c r="F522" s="87"/>
      <c r="G522" s="87"/>
      <c r="H522" s="87"/>
      <c r="I522" s="87"/>
      <c r="J522" s="87"/>
    </row>
    <row r="523" spans="2:10" x14ac:dyDescent="0.2">
      <c r="B523" s="87"/>
      <c r="C523" s="87"/>
      <c r="D523" s="87"/>
      <c r="E523" s="87"/>
      <c r="F523" s="87"/>
      <c r="G523" s="87"/>
      <c r="H523" s="87"/>
      <c r="I523" s="87"/>
      <c r="J523" s="87"/>
    </row>
    <row r="524" spans="2:10" x14ac:dyDescent="0.2">
      <c r="B524" s="87"/>
      <c r="C524" s="87"/>
      <c r="D524" s="87"/>
      <c r="E524" s="87"/>
      <c r="F524" s="87"/>
      <c r="G524" s="87"/>
      <c r="H524" s="87"/>
      <c r="I524" s="87"/>
      <c r="J524" s="87"/>
    </row>
    <row r="525" spans="2:10" x14ac:dyDescent="0.2">
      <c r="B525" s="87"/>
      <c r="C525" s="87"/>
      <c r="D525" s="87"/>
      <c r="E525" s="87"/>
      <c r="F525" s="87"/>
      <c r="G525" s="87"/>
      <c r="H525" s="87"/>
      <c r="I525" s="87"/>
      <c r="J525" s="87"/>
    </row>
    <row r="526" spans="2:10" x14ac:dyDescent="0.2">
      <c r="B526" s="87"/>
      <c r="C526" s="87"/>
      <c r="D526" s="87"/>
      <c r="E526" s="87"/>
      <c r="F526" s="87"/>
      <c r="G526" s="87"/>
      <c r="H526" s="87"/>
      <c r="I526" s="87"/>
      <c r="J526" s="87"/>
    </row>
    <row r="527" spans="2:10" x14ac:dyDescent="0.2">
      <c r="B527" s="87"/>
      <c r="C527" s="87"/>
      <c r="D527" s="87"/>
      <c r="E527" s="87"/>
      <c r="F527" s="87"/>
      <c r="G527" s="87"/>
      <c r="H527" s="87"/>
      <c r="I527" s="87"/>
      <c r="J527" s="87"/>
    </row>
    <row r="528" spans="2:10" x14ac:dyDescent="0.2">
      <c r="B528" s="87"/>
      <c r="C528" s="87"/>
      <c r="D528" s="87"/>
      <c r="E528" s="87"/>
      <c r="F528" s="87"/>
      <c r="G528" s="87"/>
      <c r="H528" s="87"/>
      <c r="I528" s="87"/>
      <c r="J528" s="87"/>
    </row>
    <row r="529" spans="2:10" x14ac:dyDescent="0.2">
      <c r="B529" s="87"/>
      <c r="C529" s="87"/>
      <c r="D529" s="87"/>
      <c r="E529" s="87"/>
      <c r="F529" s="87"/>
      <c r="G529" s="87"/>
      <c r="H529" s="87"/>
      <c r="I529" s="87"/>
      <c r="J529" s="87"/>
    </row>
    <row r="530" spans="2:10" x14ac:dyDescent="0.2">
      <c r="B530" s="87"/>
      <c r="C530" s="87"/>
      <c r="D530" s="87"/>
      <c r="E530" s="87"/>
      <c r="F530" s="87"/>
      <c r="G530" s="87"/>
      <c r="H530" s="87"/>
      <c r="I530" s="87"/>
      <c r="J530" s="87"/>
    </row>
    <row r="531" spans="2:10" x14ac:dyDescent="0.2">
      <c r="B531" s="87"/>
      <c r="C531" s="87"/>
      <c r="D531" s="87"/>
      <c r="E531" s="87"/>
      <c r="F531" s="87"/>
      <c r="G531" s="87"/>
      <c r="H531" s="87"/>
      <c r="I531" s="87"/>
      <c r="J531" s="87"/>
    </row>
    <row r="532" spans="2:10" x14ac:dyDescent="0.2">
      <c r="B532" s="87"/>
      <c r="C532" s="87"/>
      <c r="D532" s="87"/>
      <c r="E532" s="87"/>
      <c r="F532" s="87"/>
      <c r="G532" s="87"/>
      <c r="H532" s="87"/>
      <c r="I532" s="87"/>
      <c r="J532" s="87"/>
    </row>
    <row r="533" spans="2:10" x14ac:dyDescent="0.2">
      <c r="B533" s="87"/>
      <c r="C533" s="87"/>
      <c r="D533" s="87"/>
      <c r="E533" s="87"/>
      <c r="F533" s="87"/>
      <c r="G533" s="87"/>
      <c r="H533" s="87"/>
      <c r="I533" s="87"/>
      <c r="J533" s="87"/>
    </row>
    <row r="534" spans="2:10" x14ac:dyDescent="0.2">
      <c r="B534" s="87"/>
      <c r="C534" s="87"/>
      <c r="D534" s="87"/>
      <c r="E534" s="87"/>
      <c r="F534" s="87"/>
      <c r="G534" s="87"/>
      <c r="H534" s="87"/>
      <c r="I534" s="87"/>
      <c r="J534" s="87"/>
    </row>
    <row r="535" spans="2:10" x14ac:dyDescent="0.2">
      <c r="B535" s="87"/>
      <c r="C535" s="87"/>
      <c r="D535" s="87"/>
      <c r="E535" s="87"/>
      <c r="F535" s="87"/>
      <c r="G535" s="87"/>
      <c r="H535" s="87"/>
      <c r="I535" s="87"/>
      <c r="J535" s="87"/>
    </row>
    <row r="536" spans="2:10" x14ac:dyDescent="0.2">
      <c r="B536" s="87"/>
      <c r="C536" s="87"/>
      <c r="D536" s="87"/>
      <c r="E536" s="87"/>
      <c r="F536" s="87"/>
      <c r="G536" s="87"/>
      <c r="H536" s="87"/>
      <c r="I536" s="87"/>
      <c r="J536" s="87"/>
    </row>
    <row r="537" spans="2:10" x14ac:dyDescent="0.2">
      <c r="B537" s="87"/>
      <c r="C537" s="87"/>
      <c r="D537" s="87"/>
      <c r="E537" s="87"/>
      <c r="F537" s="87"/>
      <c r="G537" s="87"/>
      <c r="H537" s="87"/>
      <c r="I537" s="87"/>
      <c r="J537" s="87"/>
    </row>
    <row r="538" spans="2:10" x14ac:dyDescent="0.2">
      <c r="B538" s="87"/>
      <c r="C538" s="87"/>
      <c r="D538" s="87"/>
      <c r="E538" s="87"/>
      <c r="F538" s="87"/>
      <c r="G538" s="87"/>
      <c r="H538" s="87"/>
      <c r="I538" s="87"/>
      <c r="J538" s="87"/>
    </row>
    <row r="539" spans="2:10" x14ac:dyDescent="0.2">
      <c r="B539" s="87"/>
      <c r="C539" s="87"/>
      <c r="D539" s="87"/>
      <c r="E539" s="87"/>
      <c r="F539" s="87"/>
      <c r="G539" s="87"/>
      <c r="H539" s="87"/>
      <c r="I539" s="87"/>
      <c r="J539" s="87"/>
    </row>
    <row r="540" spans="2:10" x14ac:dyDescent="0.2">
      <c r="B540" s="87"/>
      <c r="C540" s="87"/>
      <c r="D540" s="87"/>
      <c r="E540" s="87"/>
      <c r="F540" s="87"/>
      <c r="G540" s="87"/>
      <c r="H540" s="87"/>
      <c r="I540" s="87"/>
      <c r="J540" s="87"/>
    </row>
    <row r="541" spans="2:10" x14ac:dyDescent="0.2">
      <c r="B541" s="87"/>
      <c r="C541" s="87"/>
      <c r="D541" s="87"/>
      <c r="E541" s="87"/>
      <c r="F541" s="87"/>
      <c r="G541" s="87"/>
      <c r="H541" s="87"/>
      <c r="I541" s="87"/>
      <c r="J541" s="87"/>
    </row>
    <row r="542" spans="2:10" x14ac:dyDescent="0.2">
      <c r="B542" s="87"/>
      <c r="C542" s="87"/>
      <c r="D542" s="87"/>
      <c r="E542" s="87"/>
      <c r="F542" s="87"/>
      <c r="G542" s="87"/>
      <c r="H542" s="87"/>
      <c r="I542" s="87"/>
      <c r="J542" s="87"/>
    </row>
    <row r="543" spans="2:10" x14ac:dyDescent="0.2">
      <c r="B543" s="87"/>
      <c r="C543" s="87"/>
      <c r="D543" s="87"/>
      <c r="E543" s="87"/>
      <c r="F543" s="87"/>
      <c r="G543" s="87"/>
      <c r="H543" s="87"/>
      <c r="I543" s="87"/>
      <c r="J543" s="87"/>
    </row>
    <row r="544" spans="2:10" x14ac:dyDescent="0.2">
      <c r="B544" s="87"/>
      <c r="C544" s="87"/>
      <c r="D544" s="87"/>
      <c r="E544" s="87"/>
      <c r="F544" s="87"/>
      <c r="G544" s="87"/>
      <c r="H544" s="87"/>
      <c r="I544" s="87"/>
      <c r="J544" s="87"/>
    </row>
    <row r="545" spans="2:10" x14ac:dyDescent="0.2">
      <c r="B545" s="87"/>
      <c r="C545" s="87"/>
      <c r="D545" s="87"/>
      <c r="E545" s="87"/>
      <c r="F545" s="87"/>
      <c r="G545" s="87"/>
      <c r="H545" s="87"/>
      <c r="I545" s="87"/>
      <c r="J545" s="87"/>
    </row>
    <row r="546" spans="2:10" x14ac:dyDescent="0.2">
      <c r="B546" s="87"/>
      <c r="C546" s="87"/>
      <c r="D546" s="87"/>
      <c r="E546" s="87"/>
      <c r="F546" s="87"/>
      <c r="G546" s="87"/>
      <c r="H546" s="87"/>
      <c r="I546" s="87"/>
      <c r="J546" s="87"/>
    </row>
    <row r="547" spans="2:10" x14ac:dyDescent="0.2">
      <c r="B547" s="87"/>
      <c r="C547" s="87"/>
      <c r="D547" s="87"/>
      <c r="E547" s="87"/>
      <c r="F547" s="87"/>
      <c r="G547" s="87"/>
      <c r="H547" s="87"/>
      <c r="I547" s="87"/>
      <c r="J547" s="87"/>
    </row>
    <row r="548" spans="2:10" x14ac:dyDescent="0.2">
      <c r="B548" s="87"/>
      <c r="C548" s="87"/>
      <c r="D548" s="87"/>
      <c r="E548" s="87"/>
      <c r="F548" s="87"/>
      <c r="G548" s="87"/>
      <c r="H548" s="87"/>
      <c r="I548" s="87"/>
      <c r="J548" s="87"/>
    </row>
    <row r="549" spans="2:10" x14ac:dyDescent="0.2">
      <c r="B549" s="87"/>
      <c r="C549" s="87"/>
      <c r="D549" s="87"/>
      <c r="E549" s="87"/>
      <c r="F549" s="87"/>
      <c r="G549" s="87"/>
      <c r="H549" s="87"/>
      <c r="I549" s="87"/>
      <c r="J549" s="87"/>
    </row>
    <row r="550" spans="2:10" x14ac:dyDescent="0.2">
      <c r="B550" s="87"/>
      <c r="C550" s="87"/>
      <c r="D550" s="87"/>
      <c r="E550" s="87"/>
      <c r="F550" s="87"/>
      <c r="G550" s="87"/>
      <c r="H550" s="87"/>
      <c r="I550" s="87"/>
      <c r="J550" s="87"/>
    </row>
    <row r="551" spans="2:10" x14ac:dyDescent="0.2">
      <c r="B551" s="87"/>
      <c r="C551" s="87"/>
      <c r="D551" s="87"/>
      <c r="E551" s="87"/>
      <c r="F551" s="87"/>
      <c r="G551" s="87"/>
      <c r="H551" s="87"/>
      <c r="I551" s="87"/>
      <c r="J551" s="87"/>
    </row>
    <row r="552" spans="2:10" x14ac:dyDescent="0.2">
      <c r="B552" s="87"/>
      <c r="C552" s="87"/>
      <c r="D552" s="87"/>
      <c r="E552" s="87"/>
      <c r="F552" s="87"/>
      <c r="G552" s="87"/>
      <c r="H552" s="87"/>
      <c r="I552" s="87"/>
      <c r="J552" s="87"/>
    </row>
    <row r="553" spans="2:10" x14ac:dyDescent="0.2">
      <c r="B553" s="87"/>
      <c r="C553" s="87"/>
      <c r="D553" s="87"/>
      <c r="E553" s="87"/>
      <c r="F553" s="87"/>
      <c r="G553" s="87"/>
      <c r="H553" s="87"/>
      <c r="I553" s="87"/>
      <c r="J553" s="87"/>
    </row>
    <row r="554" spans="2:10" x14ac:dyDescent="0.2">
      <c r="B554" s="87"/>
      <c r="C554" s="87"/>
      <c r="D554" s="87"/>
      <c r="E554" s="87"/>
      <c r="F554" s="87"/>
      <c r="G554" s="87"/>
      <c r="H554" s="87"/>
      <c r="I554" s="87"/>
      <c r="J554" s="87"/>
    </row>
    <row r="555" spans="2:10" x14ac:dyDescent="0.2">
      <c r="B555" s="87"/>
      <c r="C555" s="87"/>
      <c r="D555" s="87"/>
      <c r="E555" s="87"/>
      <c r="F555" s="87"/>
      <c r="G555" s="87"/>
      <c r="H555" s="87"/>
      <c r="I555" s="87"/>
      <c r="J555" s="87"/>
    </row>
    <row r="556" spans="2:10" x14ac:dyDescent="0.2">
      <c r="B556" s="87"/>
      <c r="C556" s="87"/>
      <c r="D556" s="87"/>
      <c r="E556" s="87"/>
      <c r="F556" s="87"/>
      <c r="G556" s="87"/>
      <c r="H556" s="87"/>
      <c r="I556" s="87"/>
      <c r="J556" s="87"/>
    </row>
    <row r="557" spans="2:10" x14ac:dyDescent="0.2">
      <c r="B557" s="87"/>
      <c r="C557" s="87"/>
      <c r="D557" s="87"/>
      <c r="E557" s="87"/>
      <c r="F557" s="87"/>
      <c r="G557" s="87"/>
      <c r="H557" s="87"/>
      <c r="I557" s="87"/>
      <c r="J557" s="87"/>
    </row>
    <row r="558" spans="2:10" x14ac:dyDescent="0.2">
      <c r="B558" s="87"/>
      <c r="C558" s="87"/>
      <c r="D558" s="87"/>
      <c r="E558" s="87"/>
      <c r="F558" s="87"/>
      <c r="G558" s="87"/>
      <c r="H558" s="87"/>
      <c r="I558" s="87"/>
      <c r="J558" s="87"/>
    </row>
    <row r="559" spans="2:10" x14ac:dyDescent="0.2">
      <c r="B559" s="87"/>
      <c r="C559" s="87"/>
      <c r="D559" s="87"/>
      <c r="E559" s="87"/>
      <c r="F559" s="87"/>
      <c r="G559" s="87"/>
      <c r="H559" s="87"/>
      <c r="I559" s="87"/>
      <c r="J559" s="87"/>
    </row>
    <row r="560" spans="2:10" x14ac:dyDescent="0.2">
      <c r="B560" s="87"/>
      <c r="C560" s="87"/>
      <c r="D560" s="87"/>
      <c r="E560" s="87"/>
      <c r="F560" s="87"/>
      <c r="G560" s="87"/>
      <c r="H560" s="87"/>
      <c r="I560" s="87"/>
      <c r="J560" s="87"/>
    </row>
    <row r="561" spans="2:10" x14ac:dyDescent="0.2">
      <c r="B561" s="87"/>
      <c r="C561" s="87"/>
      <c r="D561" s="87"/>
      <c r="E561" s="87"/>
      <c r="F561" s="87"/>
      <c r="G561" s="87"/>
      <c r="H561" s="87"/>
      <c r="I561" s="87"/>
      <c r="J561" s="87"/>
    </row>
    <row r="562" spans="2:10" x14ac:dyDescent="0.2">
      <c r="B562" s="87"/>
      <c r="C562" s="87"/>
      <c r="D562" s="87"/>
      <c r="E562" s="87"/>
      <c r="F562" s="87"/>
      <c r="G562" s="87"/>
      <c r="H562" s="87"/>
      <c r="I562" s="87"/>
      <c r="J562" s="87"/>
    </row>
    <row r="563" spans="2:10" x14ac:dyDescent="0.2">
      <c r="B563" s="87"/>
      <c r="C563" s="87"/>
      <c r="D563" s="87"/>
      <c r="E563" s="87"/>
      <c r="F563" s="87"/>
      <c r="G563" s="87"/>
      <c r="H563" s="87"/>
      <c r="I563" s="87"/>
      <c r="J563" s="87"/>
    </row>
    <row r="564" spans="2:10" x14ac:dyDescent="0.2">
      <c r="B564" s="87"/>
      <c r="C564" s="87"/>
      <c r="D564" s="87"/>
      <c r="E564" s="87"/>
      <c r="F564" s="87"/>
      <c r="G564" s="87"/>
      <c r="H564" s="87"/>
      <c r="I564" s="87"/>
      <c r="J564" s="87"/>
    </row>
    <row r="565" spans="2:10" x14ac:dyDescent="0.2">
      <c r="B565" s="87"/>
      <c r="C565" s="87"/>
      <c r="D565" s="87"/>
      <c r="E565" s="87"/>
      <c r="F565" s="87"/>
      <c r="G565" s="87"/>
      <c r="H565" s="87"/>
      <c r="I565" s="87"/>
      <c r="J565" s="87"/>
    </row>
    <row r="566" spans="2:10" x14ac:dyDescent="0.2">
      <c r="B566" s="87"/>
      <c r="C566" s="87"/>
      <c r="D566" s="87"/>
      <c r="E566" s="87"/>
      <c r="F566" s="87"/>
      <c r="G566" s="87"/>
      <c r="H566" s="87"/>
      <c r="I566" s="87"/>
      <c r="J566" s="87"/>
    </row>
    <row r="567" spans="2:10" x14ac:dyDescent="0.2">
      <c r="B567" s="87"/>
      <c r="C567" s="87"/>
      <c r="D567" s="87"/>
      <c r="E567" s="87"/>
      <c r="F567" s="87"/>
      <c r="G567" s="87"/>
      <c r="H567" s="87"/>
      <c r="I567" s="87"/>
      <c r="J567" s="87"/>
    </row>
    <row r="568" spans="2:10" x14ac:dyDescent="0.2">
      <c r="B568" s="87"/>
      <c r="C568" s="87"/>
      <c r="D568" s="87"/>
      <c r="E568" s="87"/>
      <c r="F568" s="87"/>
      <c r="G568" s="87"/>
      <c r="H568" s="87"/>
      <c r="I568" s="87"/>
      <c r="J568" s="87"/>
    </row>
    <row r="569" spans="2:10" x14ac:dyDescent="0.2">
      <c r="B569" s="87"/>
      <c r="C569" s="87"/>
      <c r="D569" s="87"/>
      <c r="E569" s="87"/>
      <c r="F569" s="87"/>
      <c r="G569" s="87"/>
      <c r="H569" s="87"/>
      <c r="I569" s="87"/>
      <c r="J569" s="87"/>
    </row>
    <row r="570" spans="2:10" x14ac:dyDescent="0.2">
      <c r="B570" s="87"/>
      <c r="C570" s="87"/>
      <c r="D570" s="87"/>
      <c r="E570" s="87"/>
      <c r="F570" s="87"/>
      <c r="G570" s="87"/>
      <c r="H570" s="87"/>
      <c r="I570" s="87"/>
      <c r="J570" s="87"/>
    </row>
    <row r="571" spans="2:10" x14ac:dyDescent="0.2">
      <c r="B571" s="87"/>
      <c r="C571" s="87"/>
      <c r="D571" s="87"/>
      <c r="E571" s="87"/>
      <c r="F571" s="87"/>
      <c r="G571" s="87"/>
      <c r="H571" s="87"/>
      <c r="I571" s="87"/>
      <c r="J571" s="87"/>
    </row>
    <row r="572" spans="2:10" x14ac:dyDescent="0.2">
      <c r="B572" s="87"/>
      <c r="C572" s="87"/>
      <c r="D572" s="87"/>
      <c r="E572" s="87"/>
      <c r="F572" s="87"/>
      <c r="G572" s="87"/>
      <c r="H572" s="87"/>
      <c r="I572" s="87"/>
      <c r="J572" s="87"/>
    </row>
    <row r="573" spans="2:10" x14ac:dyDescent="0.2">
      <c r="B573" s="87"/>
      <c r="C573" s="87"/>
      <c r="D573" s="87"/>
      <c r="E573" s="87"/>
      <c r="F573" s="87"/>
      <c r="G573" s="87"/>
      <c r="H573" s="87"/>
      <c r="I573" s="87"/>
      <c r="J573" s="87"/>
    </row>
    <row r="574" spans="2:10" x14ac:dyDescent="0.2">
      <c r="B574" s="87"/>
      <c r="C574" s="87"/>
      <c r="D574" s="87"/>
      <c r="E574" s="87"/>
      <c r="F574" s="87"/>
      <c r="G574" s="87"/>
      <c r="H574" s="87"/>
      <c r="I574" s="87"/>
      <c r="J574" s="87"/>
    </row>
    <row r="575" spans="2:10" x14ac:dyDescent="0.2">
      <c r="B575" s="87"/>
      <c r="C575" s="87"/>
      <c r="D575" s="87"/>
      <c r="E575" s="87"/>
      <c r="F575" s="87"/>
      <c r="G575" s="87"/>
      <c r="H575" s="87"/>
      <c r="I575" s="87"/>
      <c r="J575" s="87"/>
    </row>
    <row r="576" spans="2:10" x14ac:dyDescent="0.2">
      <c r="B576" s="87"/>
      <c r="C576" s="87"/>
      <c r="D576" s="87"/>
      <c r="E576" s="87"/>
      <c r="F576" s="87"/>
      <c r="G576" s="87"/>
      <c r="H576" s="87"/>
      <c r="I576" s="87"/>
      <c r="J576" s="87"/>
    </row>
    <row r="577" spans="2:10" x14ac:dyDescent="0.2">
      <c r="B577" s="87"/>
      <c r="C577" s="87"/>
      <c r="D577" s="87"/>
      <c r="E577" s="87"/>
      <c r="F577" s="87"/>
      <c r="G577" s="87"/>
      <c r="H577" s="87"/>
      <c r="I577" s="87"/>
      <c r="J577" s="87"/>
    </row>
    <row r="578" spans="2:10" x14ac:dyDescent="0.2">
      <c r="B578" s="87"/>
      <c r="C578" s="87"/>
      <c r="D578" s="87"/>
      <c r="E578" s="87"/>
      <c r="F578" s="87"/>
      <c r="G578" s="87"/>
      <c r="H578" s="87"/>
      <c r="I578" s="87"/>
      <c r="J578" s="87"/>
    </row>
    <row r="579" spans="2:10" x14ac:dyDescent="0.2">
      <c r="B579" s="87"/>
      <c r="C579" s="87"/>
      <c r="D579" s="87"/>
      <c r="E579" s="87"/>
      <c r="F579" s="87"/>
      <c r="G579" s="87"/>
      <c r="H579" s="87"/>
      <c r="I579" s="87"/>
      <c r="J579" s="87"/>
    </row>
    <row r="580" spans="2:10" x14ac:dyDescent="0.2">
      <c r="B580" s="87"/>
      <c r="C580" s="87"/>
      <c r="D580" s="87"/>
      <c r="E580" s="87"/>
      <c r="F580" s="87"/>
      <c r="G580" s="87"/>
      <c r="H580" s="87"/>
      <c r="I580" s="87"/>
      <c r="J580" s="87"/>
    </row>
    <row r="581" spans="2:10" x14ac:dyDescent="0.2">
      <c r="B581" s="87"/>
      <c r="C581" s="87"/>
      <c r="D581" s="87"/>
      <c r="E581" s="87"/>
      <c r="F581" s="87"/>
      <c r="G581" s="87"/>
      <c r="H581" s="87"/>
      <c r="I581" s="87"/>
      <c r="J581" s="87"/>
    </row>
    <row r="582" spans="2:10" x14ac:dyDescent="0.2">
      <c r="B582" s="87"/>
      <c r="C582" s="87"/>
      <c r="D582" s="87"/>
      <c r="E582" s="87"/>
      <c r="F582" s="87"/>
      <c r="G582" s="87"/>
      <c r="H582" s="87"/>
      <c r="I582" s="87"/>
      <c r="J582" s="87"/>
    </row>
    <row r="583" spans="2:10" x14ac:dyDescent="0.2">
      <c r="B583" s="87"/>
      <c r="C583" s="87"/>
      <c r="D583" s="87"/>
      <c r="E583" s="87"/>
      <c r="F583" s="87"/>
      <c r="G583" s="87"/>
      <c r="H583" s="87"/>
      <c r="I583" s="87"/>
      <c r="J583" s="87"/>
    </row>
    <row r="584" spans="2:10" x14ac:dyDescent="0.2">
      <c r="B584" s="87"/>
      <c r="C584" s="87"/>
      <c r="D584" s="87"/>
      <c r="E584" s="87"/>
      <c r="F584" s="87"/>
      <c r="G584" s="87"/>
      <c r="H584" s="87"/>
      <c r="I584" s="87"/>
      <c r="J584" s="87"/>
    </row>
    <row r="585" spans="2:10" x14ac:dyDescent="0.2">
      <c r="B585" s="87"/>
      <c r="C585" s="87"/>
      <c r="D585" s="87"/>
      <c r="E585" s="87"/>
      <c r="F585" s="87"/>
      <c r="G585" s="87"/>
      <c r="H585" s="87"/>
      <c r="I585" s="87"/>
      <c r="J585" s="87"/>
    </row>
    <row r="586" spans="2:10" x14ac:dyDescent="0.2">
      <c r="B586" s="87"/>
      <c r="C586" s="87"/>
      <c r="D586" s="87"/>
      <c r="E586" s="87"/>
      <c r="F586" s="87"/>
      <c r="G586" s="87"/>
      <c r="H586" s="87"/>
      <c r="I586" s="87"/>
      <c r="J586" s="87"/>
    </row>
    <row r="587" spans="2:10" x14ac:dyDescent="0.2">
      <c r="B587" s="87"/>
      <c r="C587" s="87"/>
      <c r="D587" s="87"/>
      <c r="E587" s="87"/>
      <c r="F587" s="87"/>
      <c r="G587" s="87"/>
      <c r="H587" s="87"/>
      <c r="I587" s="87"/>
      <c r="J587" s="87"/>
    </row>
    <row r="588" spans="2:10" x14ac:dyDescent="0.2">
      <c r="B588" s="87"/>
      <c r="C588" s="87"/>
      <c r="D588" s="87"/>
      <c r="E588" s="87"/>
      <c r="F588" s="87"/>
      <c r="G588" s="87"/>
      <c r="H588" s="87"/>
      <c r="I588" s="87"/>
      <c r="J588" s="87"/>
    </row>
    <row r="589" spans="2:10" x14ac:dyDescent="0.2">
      <c r="B589" s="87"/>
      <c r="C589" s="87"/>
      <c r="D589" s="87"/>
      <c r="E589" s="87"/>
      <c r="F589" s="87"/>
      <c r="G589" s="87"/>
      <c r="H589" s="87"/>
      <c r="I589" s="87"/>
      <c r="J589" s="87"/>
    </row>
    <row r="590" spans="2:10" x14ac:dyDescent="0.2">
      <c r="B590" s="87"/>
      <c r="C590" s="87"/>
      <c r="D590" s="87"/>
      <c r="E590" s="87"/>
      <c r="F590" s="87"/>
      <c r="G590" s="87"/>
      <c r="H590" s="87"/>
      <c r="I590" s="87"/>
      <c r="J590" s="87"/>
    </row>
    <row r="591" spans="2:10" x14ac:dyDescent="0.2">
      <c r="B591" s="87"/>
      <c r="C591" s="87"/>
      <c r="D591" s="87"/>
      <c r="E591" s="87"/>
      <c r="F591" s="87"/>
      <c r="G591" s="87"/>
      <c r="H591" s="87"/>
      <c r="I591" s="87"/>
      <c r="J591" s="87"/>
    </row>
    <row r="592" spans="2:10" x14ac:dyDescent="0.2">
      <c r="B592" s="87"/>
      <c r="C592" s="87"/>
      <c r="D592" s="87"/>
      <c r="E592" s="87"/>
      <c r="F592" s="87"/>
      <c r="G592" s="87"/>
      <c r="H592" s="87"/>
      <c r="I592" s="87"/>
      <c r="J592" s="87"/>
    </row>
    <row r="593" spans="2:10" x14ac:dyDescent="0.2">
      <c r="B593" s="87"/>
      <c r="C593" s="87"/>
      <c r="D593" s="87"/>
      <c r="E593" s="87"/>
      <c r="F593" s="87"/>
      <c r="G593" s="87"/>
      <c r="H593" s="87"/>
      <c r="I593" s="87"/>
      <c r="J593" s="87"/>
    </row>
    <row r="594" spans="2:10" x14ac:dyDescent="0.2">
      <c r="B594" s="87"/>
      <c r="C594" s="87"/>
      <c r="D594" s="87"/>
      <c r="E594" s="87"/>
      <c r="F594" s="87"/>
      <c r="G594" s="87"/>
      <c r="H594" s="87"/>
      <c r="I594" s="87"/>
      <c r="J594" s="87"/>
    </row>
    <row r="595" spans="2:10" x14ac:dyDescent="0.2">
      <c r="B595" s="87"/>
      <c r="C595" s="87"/>
      <c r="D595" s="87"/>
      <c r="E595" s="87"/>
      <c r="F595" s="87"/>
      <c r="G595" s="87"/>
      <c r="H595" s="87"/>
      <c r="I595" s="87"/>
      <c r="J595" s="87"/>
    </row>
    <row r="596" spans="2:10" x14ac:dyDescent="0.2">
      <c r="B596" s="87"/>
      <c r="C596" s="87"/>
      <c r="D596" s="87"/>
      <c r="E596" s="87"/>
      <c r="F596" s="87"/>
      <c r="G596" s="87"/>
      <c r="H596" s="87"/>
      <c r="I596" s="87"/>
      <c r="J596" s="87"/>
    </row>
    <row r="597" spans="2:10" x14ac:dyDescent="0.2">
      <c r="B597" s="87"/>
      <c r="C597" s="87"/>
      <c r="D597" s="87"/>
      <c r="E597" s="87"/>
      <c r="F597" s="87"/>
      <c r="G597" s="87"/>
      <c r="H597" s="87"/>
      <c r="I597" s="87"/>
      <c r="J597" s="87"/>
    </row>
    <row r="598" spans="2:10" x14ac:dyDescent="0.2">
      <c r="B598" s="87"/>
      <c r="C598" s="87"/>
      <c r="D598" s="87"/>
      <c r="E598" s="87"/>
      <c r="F598" s="87"/>
      <c r="G598" s="87"/>
      <c r="H598" s="87"/>
      <c r="I598" s="87"/>
      <c r="J598" s="87"/>
    </row>
    <row r="599" spans="2:10" x14ac:dyDescent="0.2">
      <c r="B599" s="87"/>
      <c r="C599" s="87"/>
      <c r="D599" s="87"/>
      <c r="E599" s="87"/>
      <c r="F599" s="87"/>
      <c r="G599" s="87"/>
      <c r="H599" s="87"/>
      <c r="I599" s="87"/>
      <c r="J599" s="87"/>
    </row>
    <row r="600" spans="2:10" x14ac:dyDescent="0.2">
      <c r="B600" s="87"/>
      <c r="C600" s="87"/>
      <c r="D600" s="87"/>
      <c r="E600" s="87"/>
      <c r="F600" s="87"/>
      <c r="G600" s="87"/>
      <c r="H600" s="87"/>
      <c r="I600" s="87"/>
      <c r="J600" s="87"/>
    </row>
    <row r="601" spans="2:10" x14ac:dyDescent="0.2">
      <c r="B601" s="87"/>
      <c r="C601" s="87"/>
      <c r="D601" s="87"/>
      <c r="E601" s="87"/>
      <c r="F601" s="87"/>
      <c r="G601" s="87"/>
      <c r="H601" s="87"/>
      <c r="I601" s="87"/>
      <c r="J601" s="87"/>
    </row>
    <row r="602" spans="2:10" x14ac:dyDescent="0.2">
      <c r="B602" s="87"/>
      <c r="C602" s="87"/>
      <c r="D602" s="87"/>
      <c r="E602" s="87"/>
      <c r="F602" s="87"/>
      <c r="G602" s="87"/>
      <c r="H602" s="87"/>
      <c r="I602" s="87"/>
      <c r="J602" s="87"/>
    </row>
    <row r="603" spans="2:10" x14ac:dyDescent="0.2">
      <c r="B603" s="87"/>
      <c r="C603" s="87"/>
      <c r="D603" s="87"/>
      <c r="E603" s="87"/>
      <c r="F603" s="87"/>
      <c r="G603" s="87"/>
      <c r="H603" s="87"/>
      <c r="I603" s="87"/>
      <c r="J603" s="87"/>
    </row>
    <row r="604" spans="2:10" x14ac:dyDescent="0.2">
      <c r="B604" s="87"/>
      <c r="C604" s="87"/>
      <c r="D604" s="87"/>
      <c r="E604" s="87"/>
      <c r="F604" s="87"/>
      <c r="G604" s="87"/>
      <c r="H604" s="87"/>
      <c r="I604" s="87"/>
      <c r="J604" s="87"/>
    </row>
    <row r="605" spans="2:10" x14ac:dyDescent="0.2">
      <c r="B605" s="87"/>
      <c r="C605" s="87"/>
      <c r="D605" s="87"/>
      <c r="E605" s="87"/>
      <c r="F605" s="87"/>
      <c r="G605" s="87"/>
      <c r="H605" s="87"/>
      <c r="I605" s="87"/>
      <c r="J605" s="87"/>
    </row>
    <row r="606" spans="2:10" x14ac:dyDescent="0.2">
      <c r="B606" s="87"/>
      <c r="C606" s="87"/>
      <c r="D606" s="87"/>
      <c r="E606" s="87"/>
      <c r="F606" s="87"/>
      <c r="G606" s="87"/>
      <c r="H606" s="87"/>
      <c r="I606" s="87"/>
      <c r="J606" s="87"/>
    </row>
    <row r="607" spans="2:10" x14ac:dyDescent="0.2">
      <c r="B607" s="87"/>
      <c r="C607" s="87"/>
      <c r="D607" s="87"/>
      <c r="E607" s="87"/>
      <c r="F607" s="87"/>
      <c r="G607" s="87"/>
      <c r="H607" s="87"/>
      <c r="I607" s="87"/>
      <c r="J607" s="87"/>
    </row>
    <row r="608" spans="2:10" x14ac:dyDescent="0.2">
      <c r="B608" s="87"/>
      <c r="C608" s="87"/>
      <c r="D608" s="87"/>
      <c r="E608" s="87"/>
      <c r="F608" s="87"/>
      <c r="G608" s="87"/>
      <c r="H608" s="87"/>
      <c r="I608" s="87"/>
      <c r="J608" s="87"/>
    </row>
    <row r="609" spans="2:10" x14ac:dyDescent="0.2">
      <c r="B609" s="87"/>
      <c r="C609" s="87"/>
      <c r="D609" s="87"/>
      <c r="E609" s="87"/>
      <c r="F609" s="87"/>
      <c r="G609" s="87"/>
      <c r="H609" s="87"/>
      <c r="I609" s="87"/>
      <c r="J609" s="87"/>
    </row>
    <row r="610" spans="2:10" x14ac:dyDescent="0.2">
      <c r="B610" s="87"/>
      <c r="C610" s="87"/>
      <c r="D610" s="87"/>
      <c r="E610" s="87"/>
      <c r="F610" s="87"/>
      <c r="G610" s="87"/>
      <c r="H610" s="87"/>
      <c r="I610" s="87"/>
      <c r="J610" s="87"/>
    </row>
    <row r="611" spans="2:10" x14ac:dyDescent="0.2">
      <c r="B611" s="87"/>
      <c r="C611" s="87"/>
      <c r="D611" s="87"/>
      <c r="E611" s="87"/>
      <c r="F611" s="87"/>
      <c r="G611" s="87"/>
      <c r="H611" s="87"/>
      <c r="I611" s="87"/>
      <c r="J611" s="87"/>
    </row>
    <row r="612" spans="2:10" x14ac:dyDescent="0.2">
      <c r="B612" s="87"/>
      <c r="C612" s="87"/>
      <c r="D612" s="87"/>
      <c r="E612" s="87"/>
      <c r="F612" s="87"/>
      <c r="G612" s="87"/>
      <c r="H612" s="87"/>
      <c r="I612" s="87"/>
      <c r="J612" s="87"/>
    </row>
    <row r="613" spans="2:10" x14ac:dyDescent="0.2">
      <c r="B613" s="87"/>
      <c r="C613" s="87"/>
      <c r="D613" s="87"/>
      <c r="E613" s="87"/>
      <c r="F613" s="87"/>
      <c r="G613" s="87"/>
      <c r="H613" s="87"/>
      <c r="I613" s="87"/>
      <c r="J613" s="87"/>
    </row>
    <row r="614" spans="2:10" x14ac:dyDescent="0.2">
      <c r="B614" s="87"/>
      <c r="C614" s="87"/>
      <c r="D614" s="87"/>
      <c r="E614" s="87"/>
      <c r="F614" s="87"/>
      <c r="G614" s="87"/>
      <c r="H614" s="87"/>
      <c r="I614" s="87"/>
      <c r="J614" s="87"/>
    </row>
    <row r="615" spans="2:10" x14ac:dyDescent="0.2">
      <c r="B615" s="87"/>
      <c r="C615" s="87"/>
      <c r="D615" s="87"/>
      <c r="E615" s="87"/>
      <c r="F615" s="87"/>
      <c r="G615" s="87"/>
      <c r="H615" s="87"/>
      <c r="I615" s="87"/>
      <c r="J615" s="87"/>
    </row>
    <row r="616" spans="2:10" x14ac:dyDescent="0.2">
      <c r="B616" s="87"/>
      <c r="C616" s="87"/>
      <c r="D616" s="87"/>
      <c r="E616" s="87"/>
      <c r="F616" s="87"/>
      <c r="G616" s="87"/>
      <c r="H616" s="87"/>
      <c r="I616" s="87"/>
      <c r="J616" s="87"/>
    </row>
    <row r="617" spans="2:10" x14ac:dyDescent="0.2">
      <c r="B617" s="87"/>
      <c r="C617" s="87"/>
      <c r="D617" s="87"/>
      <c r="E617" s="87"/>
      <c r="F617" s="87"/>
      <c r="G617" s="87"/>
      <c r="H617" s="87"/>
      <c r="I617" s="87"/>
      <c r="J617" s="87"/>
    </row>
    <row r="618" spans="2:10" x14ac:dyDescent="0.2">
      <c r="B618" s="87"/>
      <c r="C618" s="87"/>
      <c r="D618" s="87"/>
      <c r="E618" s="87"/>
      <c r="F618" s="87"/>
      <c r="G618" s="87"/>
      <c r="H618" s="87"/>
      <c r="I618" s="87"/>
      <c r="J618" s="87"/>
    </row>
    <row r="619" spans="2:10" x14ac:dyDescent="0.2">
      <c r="B619" s="87"/>
      <c r="C619" s="87"/>
      <c r="D619" s="87"/>
      <c r="E619" s="87"/>
      <c r="F619" s="87"/>
      <c r="G619" s="87"/>
      <c r="H619" s="87"/>
      <c r="I619" s="87"/>
      <c r="J619" s="87"/>
    </row>
    <row r="620" spans="2:10" x14ac:dyDescent="0.2">
      <c r="B620" s="87"/>
      <c r="C620" s="87"/>
      <c r="D620" s="87"/>
      <c r="E620" s="87"/>
      <c r="F620" s="87"/>
      <c r="G620" s="87"/>
      <c r="H620" s="87"/>
      <c r="I620" s="87"/>
      <c r="J620" s="87"/>
    </row>
    <row r="621" spans="2:10" x14ac:dyDescent="0.2">
      <c r="B621" s="87"/>
      <c r="C621" s="87"/>
      <c r="D621" s="87"/>
      <c r="E621" s="87"/>
      <c r="F621" s="87"/>
      <c r="G621" s="87"/>
      <c r="H621" s="87"/>
      <c r="I621" s="87"/>
      <c r="J621" s="87"/>
    </row>
    <row r="622" spans="2:10" x14ac:dyDescent="0.2">
      <c r="B622" s="87"/>
      <c r="C622" s="87"/>
      <c r="D622" s="87"/>
      <c r="E622" s="87"/>
      <c r="F622" s="87"/>
      <c r="G622" s="87"/>
      <c r="H622" s="87"/>
      <c r="I622" s="87"/>
      <c r="J622" s="87"/>
    </row>
    <row r="623" spans="2:10" x14ac:dyDescent="0.2">
      <c r="B623" s="87"/>
      <c r="C623" s="87"/>
      <c r="D623" s="87"/>
      <c r="E623" s="87"/>
      <c r="F623" s="87"/>
      <c r="G623" s="87"/>
      <c r="H623" s="87"/>
      <c r="I623" s="87"/>
      <c r="J623" s="87"/>
    </row>
    <row r="624" spans="2:10" x14ac:dyDescent="0.2">
      <c r="B624" s="87"/>
      <c r="C624" s="87"/>
      <c r="D624" s="87"/>
      <c r="E624" s="87"/>
      <c r="F624" s="87"/>
      <c r="G624" s="87"/>
      <c r="H624" s="87"/>
      <c r="I624" s="87"/>
      <c r="J624" s="87"/>
    </row>
    <row r="625" spans="2:10" x14ac:dyDescent="0.2">
      <c r="B625" s="87"/>
      <c r="C625" s="87"/>
      <c r="D625" s="87"/>
      <c r="E625" s="87"/>
      <c r="F625" s="87"/>
      <c r="G625" s="87"/>
      <c r="H625" s="87"/>
      <c r="I625" s="87"/>
      <c r="J625" s="87"/>
    </row>
    <row r="626" spans="2:10" x14ac:dyDescent="0.2">
      <c r="B626" s="87"/>
      <c r="C626" s="87"/>
      <c r="D626" s="87"/>
      <c r="E626" s="87"/>
      <c r="F626" s="87"/>
      <c r="G626" s="87"/>
      <c r="H626" s="87"/>
      <c r="I626" s="87"/>
      <c r="J626" s="87"/>
    </row>
    <row r="627" spans="2:10" x14ac:dyDescent="0.2">
      <c r="B627" s="87"/>
      <c r="C627" s="87"/>
      <c r="D627" s="87"/>
      <c r="E627" s="87"/>
      <c r="F627" s="87"/>
      <c r="G627" s="87"/>
      <c r="H627" s="87"/>
      <c r="I627" s="87"/>
      <c r="J627" s="87"/>
    </row>
    <row r="628" spans="2:10" x14ac:dyDescent="0.2">
      <c r="B628" s="87"/>
      <c r="C628" s="87"/>
      <c r="D628" s="87"/>
      <c r="E628" s="87"/>
      <c r="F628" s="87"/>
      <c r="G628" s="87"/>
      <c r="H628" s="87"/>
      <c r="I628" s="87"/>
      <c r="J628" s="87"/>
    </row>
    <row r="629" spans="2:10" x14ac:dyDescent="0.2">
      <c r="B629" s="87"/>
      <c r="C629" s="87"/>
      <c r="D629" s="87"/>
      <c r="E629" s="87"/>
      <c r="F629" s="87"/>
      <c r="G629" s="87"/>
      <c r="H629" s="87"/>
      <c r="I629" s="87"/>
      <c r="J629" s="87"/>
    </row>
    <row r="630" spans="2:10" x14ac:dyDescent="0.2">
      <c r="B630" s="87"/>
      <c r="C630" s="87"/>
      <c r="D630" s="87"/>
      <c r="E630" s="87"/>
      <c r="F630" s="87"/>
      <c r="G630" s="87"/>
      <c r="H630" s="87"/>
      <c r="I630" s="87"/>
      <c r="J630" s="87"/>
    </row>
    <row r="631" spans="2:10" x14ac:dyDescent="0.2">
      <c r="B631" s="87"/>
      <c r="C631" s="87"/>
      <c r="D631" s="87"/>
      <c r="E631" s="87"/>
      <c r="F631" s="87"/>
      <c r="G631" s="87"/>
      <c r="H631" s="87"/>
      <c r="I631" s="87"/>
      <c r="J631" s="87"/>
    </row>
    <row r="632" spans="2:10" x14ac:dyDescent="0.2">
      <c r="B632" s="87"/>
      <c r="C632" s="87"/>
      <c r="D632" s="87"/>
      <c r="E632" s="87"/>
      <c r="F632" s="87"/>
      <c r="G632" s="87"/>
      <c r="H632" s="87"/>
      <c r="I632" s="87"/>
      <c r="J632" s="87"/>
    </row>
    <row r="633" spans="2:10" x14ac:dyDescent="0.2">
      <c r="B633" s="87"/>
      <c r="C633" s="87"/>
      <c r="D633" s="87"/>
      <c r="E633" s="87"/>
      <c r="F633" s="87"/>
      <c r="G633" s="87"/>
      <c r="H633" s="87"/>
      <c r="I633" s="87"/>
      <c r="J633" s="87"/>
    </row>
    <row r="634" spans="2:10" x14ac:dyDescent="0.2">
      <c r="B634" s="87"/>
      <c r="C634" s="87"/>
      <c r="D634" s="87"/>
      <c r="E634" s="87"/>
      <c r="F634" s="87"/>
      <c r="G634" s="87"/>
      <c r="H634" s="87"/>
      <c r="I634" s="87"/>
      <c r="J634" s="87"/>
    </row>
    <row r="635" spans="2:10" x14ac:dyDescent="0.2">
      <c r="B635" s="87"/>
      <c r="C635" s="87"/>
      <c r="D635" s="87"/>
      <c r="E635" s="87"/>
      <c r="F635" s="87"/>
      <c r="G635" s="87"/>
      <c r="H635" s="87"/>
      <c r="I635" s="87"/>
      <c r="J635" s="87"/>
    </row>
    <row r="636" spans="2:10" x14ac:dyDescent="0.2">
      <c r="B636" s="87"/>
      <c r="C636" s="87"/>
      <c r="D636" s="87"/>
      <c r="E636" s="87"/>
      <c r="F636" s="87"/>
      <c r="G636" s="87"/>
      <c r="H636" s="87"/>
      <c r="I636" s="87"/>
      <c r="J636" s="87"/>
    </row>
    <row r="637" spans="2:10" x14ac:dyDescent="0.2">
      <c r="B637" s="87"/>
      <c r="C637" s="87"/>
      <c r="D637" s="87"/>
      <c r="E637" s="87"/>
      <c r="F637" s="87"/>
      <c r="G637" s="87"/>
      <c r="H637" s="87"/>
      <c r="I637" s="87"/>
      <c r="J637" s="87"/>
    </row>
    <row r="638" spans="2:10" x14ac:dyDescent="0.2">
      <c r="B638" s="87"/>
      <c r="C638" s="87"/>
      <c r="D638" s="87"/>
      <c r="E638" s="87"/>
      <c r="F638" s="87"/>
      <c r="G638" s="87"/>
      <c r="H638" s="87"/>
      <c r="I638" s="87"/>
      <c r="J638" s="87"/>
    </row>
    <row r="639" spans="2:10" x14ac:dyDescent="0.2">
      <c r="B639" s="87"/>
      <c r="C639" s="87"/>
      <c r="D639" s="87"/>
      <c r="E639" s="87"/>
      <c r="F639" s="87"/>
      <c r="G639" s="87"/>
      <c r="H639" s="87"/>
      <c r="I639" s="87"/>
      <c r="J639" s="87"/>
    </row>
    <row r="640" spans="2:10" x14ac:dyDescent="0.2">
      <c r="B640" s="87"/>
      <c r="C640" s="87"/>
      <c r="D640" s="87"/>
      <c r="E640" s="87"/>
      <c r="F640" s="87"/>
      <c r="G640" s="87"/>
      <c r="H640" s="87"/>
      <c r="I640" s="87"/>
      <c r="J640" s="87"/>
    </row>
    <row r="641" spans="2:10" x14ac:dyDescent="0.2">
      <c r="B641" s="87"/>
      <c r="C641" s="87"/>
      <c r="D641" s="87"/>
      <c r="E641" s="87"/>
      <c r="F641" s="87"/>
      <c r="G641" s="87"/>
      <c r="H641" s="87"/>
      <c r="I641" s="87"/>
      <c r="J641" s="87"/>
    </row>
    <row r="642" spans="2:10" x14ac:dyDescent="0.2">
      <c r="B642" s="87"/>
      <c r="C642" s="87"/>
      <c r="D642" s="87"/>
      <c r="E642" s="87"/>
      <c r="F642" s="87"/>
      <c r="G642" s="87"/>
      <c r="H642" s="87"/>
      <c r="I642" s="87"/>
      <c r="J642" s="87"/>
    </row>
    <row r="643" spans="2:10" x14ac:dyDescent="0.2">
      <c r="B643" s="87"/>
      <c r="C643" s="87"/>
      <c r="D643" s="87"/>
      <c r="E643" s="87"/>
      <c r="F643" s="87"/>
      <c r="G643" s="87"/>
      <c r="H643" s="87"/>
      <c r="I643" s="87"/>
      <c r="J643" s="87"/>
    </row>
    <row r="644" spans="2:10" x14ac:dyDescent="0.2">
      <c r="B644" s="87"/>
      <c r="C644" s="87"/>
      <c r="D644" s="87"/>
      <c r="E644" s="87"/>
      <c r="F644" s="87"/>
      <c r="G644" s="87"/>
      <c r="H644" s="87"/>
      <c r="I644" s="87"/>
      <c r="J644" s="87"/>
    </row>
    <row r="645" spans="2:10" x14ac:dyDescent="0.2">
      <c r="B645" s="87"/>
      <c r="C645" s="87"/>
      <c r="D645" s="87"/>
      <c r="E645" s="87"/>
      <c r="F645" s="87"/>
      <c r="G645" s="87"/>
      <c r="H645" s="87"/>
      <c r="I645" s="87"/>
      <c r="J645" s="87"/>
    </row>
    <row r="646" spans="2:10" x14ac:dyDescent="0.2">
      <c r="B646" s="87"/>
      <c r="C646" s="87"/>
      <c r="D646" s="87"/>
      <c r="E646" s="87"/>
      <c r="F646" s="87"/>
      <c r="G646" s="87"/>
      <c r="H646" s="87"/>
      <c r="I646" s="87"/>
      <c r="J646" s="87"/>
    </row>
    <row r="647" spans="2:10" x14ac:dyDescent="0.2">
      <c r="B647" s="87"/>
      <c r="C647" s="87"/>
      <c r="D647" s="87"/>
      <c r="E647" s="87"/>
      <c r="F647" s="87"/>
      <c r="G647" s="87"/>
      <c r="H647" s="87"/>
      <c r="I647" s="87"/>
      <c r="J647" s="87"/>
    </row>
    <row r="648" spans="2:10" x14ac:dyDescent="0.2">
      <c r="B648" s="87"/>
      <c r="C648" s="87"/>
      <c r="D648" s="87"/>
      <c r="E648" s="87"/>
      <c r="F648" s="87"/>
      <c r="G648" s="87"/>
      <c r="H648" s="87"/>
      <c r="I648" s="87"/>
      <c r="J648" s="87"/>
    </row>
    <row r="649" spans="2:10" x14ac:dyDescent="0.2">
      <c r="B649" s="87"/>
      <c r="C649" s="87"/>
      <c r="D649" s="87"/>
      <c r="E649" s="87"/>
      <c r="F649" s="87"/>
      <c r="G649" s="87"/>
      <c r="H649" s="87"/>
      <c r="I649" s="87"/>
      <c r="J649" s="87"/>
    </row>
    <row r="650" spans="2:10" x14ac:dyDescent="0.2">
      <c r="B650" s="87"/>
      <c r="C650" s="87"/>
      <c r="D650" s="87"/>
      <c r="E650" s="87"/>
      <c r="F650" s="87"/>
      <c r="G650" s="87"/>
      <c r="H650" s="87"/>
      <c r="I650" s="87"/>
      <c r="J650" s="87"/>
    </row>
    <row r="651" spans="2:10" x14ac:dyDescent="0.2">
      <c r="B651" s="87"/>
      <c r="C651" s="87"/>
      <c r="D651" s="87"/>
      <c r="E651" s="87"/>
      <c r="F651" s="87"/>
      <c r="G651" s="87"/>
      <c r="H651" s="87"/>
      <c r="I651" s="87"/>
      <c r="J651" s="87"/>
    </row>
    <row r="652" spans="2:10" x14ac:dyDescent="0.2">
      <c r="B652" s="87"/>
      <c r="C652" s="87"/>
      <c r="D652" s="87"/>
      <c r="E652" s="87"/>
      <c r="F652" s="87"/>
      <c r="G652" s="87"/>
      <c r="H652" s="87"/>
      <c r="I652" s="87"/>
      <c r="J652" s="87"/>
    </row>
    <row r="653" spans="2:10" x14ac:dyDescent="0.2">
      <c r="B653" s="87"/>
      <c r="C653" s="87"/>
      <c r="D653" s="87"/>
      <c r="E653" s="87"/>
      <c r="F653" s="87"/>
      <c r="G653" s="87"/>
      <c r="H653" s="87"/>
      <c r="I653" s="87"/>
      <c r="J653" s="87"/>
    </row>
    <row r="654" spans="2:10" x14ac:dyDescent="0.2">
      <c r="B654" s="87"/>
      <c r="C654" s="87"/>
      <c r="D654" s="87"/>
      <c r="E654" s="87"/>
      <c r="F654" s="87"/>
      <c r="G654" s="87"/>
      <c r="H654" s="87"/>
      <c r="I654" s="87"/>
      <c r="J654" s="87"/>
    </row>
    <row r="655" spans="2:10" x14ac:dyDescent="0.2">
      <c r="B655" s="87"/>
      <c r="C655" s="87"/>
      <c r="D655" s="87"/>
      <c r="E655" s="87"/>
      <c r="F655" s="87"/>
      <c r="G655" s="87"/>
      <c r="H655" s="87"/>
      <c r="I655" s="87"/>
      <c r="J655" s="87"/>
    </row>
    <row r="656" spans="2:10" x14ac:dyDescent="0.2">
      <c r="B656" s="87"/>
      <c r="C656" s="87"/>
      <c r="D656" s="87"/>
      <c r="E656" s="87"/>
      <c r="F656" s="87"/>
      <c r="G656" s="87"/>
      <c r="H656" s="87"/>
      <c r="I656" s="87"/>
      <c r="J656" s="87"/>
    </row>
    <row r="657" spans="2:10" x14ac:dyDescent="0.2">
      <c r="B657" s="87"/>
      <c r="C657" s="87"/>
      <c r="D657" s="87"/>
      <c r="E657" s="87"/>
      <c r="F657" s="87"/>
      <c r="G657" s="87"/>
      <c r="H657" s="87"/>
      <c r="I657" s="87"/>
      <c r="J657" s="87"/>
    </row>
    <row r="658" spans="2:10" x14ac:dyDescent="0.2">
      <c r="B658" s="87"/>
      <c r="C658" s="87"/>
      <c r="D658" s="87"/>
      <c r="E658" s="87"/>
      <c r="F658" s="87"/>
      <c r="G658" s="87"/>
      <c r="H658" s="87"/>
      <c r="I658" s="87"/>
      <c r="J658" s="87"/>
    </row>
    <row r="659" spans="2:10" x14ac:dyDescent="0.2">
      <c r="B659" s="87"/>
      <c r="C659" s="87"/>
      <c r="D659" s="87"/>
      <c r="E659" s="87"/>
      <c r="F659" s="87"/>
      <c r="G659" s="87"/>
      <c r="H659" s="87"/>
      <c r="I659" s="87"/>
      <c r="J659" s="87"/>
    </row>
    <row r="660" spans="2:10" x14ac:dyDescent="0.2">
      <c r="B660" s="87"/>
      <c r="C660" s="87"/>
      <c r="D660" s="87"/>
      <c r="E660" s="87"/>
      <c r="F660" s="87"/>
      <c r="G660" s="87"/>
      <c r="H660" s="87"/>
      <c r="I660" s="87"/>
      <c r="J660" s="87"/>
    </row>
    <row r="661" spans="2:10" x14ac:dyDescent="0.2">
      <c r="B661" s="87"/>
      <c r="C661" s="87"/>
      <c r="D661" s="87"/>
      <c r="E661" s="87"/>
      <c r="F661" s="87"/>
      <c r="G661" s="87"/>
      <c r="H661" s="87"/>
      <c r="I661" s="87"/>
      <c r="J661" s="87"/>
    </row>
    <row r="662" spans="2:10" x14ac:dyDescent="0.2">
      <c r="B662" s="87"/>
      <c r="C662" s="87"/>
      <c r="D662" s="87"/>
      <c r="E662" s="87"/>
      <c r="F662" s="87"/>
      <c r="G662" s="87"/>
      <c r="H662" s="87"/>
      <c r="I662" s="87"/>
      <c r="J662" s="87"/>
    </row>
    <row r="663" spans="2:10" x14ac:dyDescent="0.2">
      <c r="B663" s="87"/>
      <c r="C663" s="87"/>
      <c r="D663" s="87"/>
      <c r="E663" s="87"/>
      <c r="F663" s="87"/>
      <c r="G663" s="87"/>
      <c r="H663" s="87"/>
      <c r="I663" s="87"/>
      <c r="J663" s="87"/>
    </row>
    <row r="664" spans="2:10" x14ac:dyDescent="0.2">
      <c r="B664" s="87"/>
      <c r="C664" s="87"/>
      <c r="D664" s="87"/>
      <c r="E664" s="87"/>
      <c r="F664" s="87"/>
      <c r="G664" s="87"/>
      <c r="H664" s="87"/>
      <c r="I664" s="87"/>
      <c r="J664" s="87"/>
    </row>
    <row r="665" spans="2:10" x14ac:dyDescent="0.2">
      <c r="B665" s="87"/>
      <c r="C665" s="87"/>
      <c r="D665" s="87"/>
      <c r="E665" s="87"/>
      <c r="F665" s="87"/>
      <c r="G665" s="87"/>
      <c r="H665" s="87"/>
      <c r="I665" s="87"/>
      <c r="J665" s="87"/>
    </row>
    <row r="666" spans="2:10" x14ac:dyDescent="0.2">
      <c r="B666" s="87"/>
      <c r="C666" s="87"/>
      <c r="D666" s="87"/>
      <c r="E666" s="87"/>
      <c r="F666" s="87"/>
      <c r="G666" s="87"/>
      <c r="H666" s="87"/>
      <c r="I666" s="87"/>
      <c r="J666" s="87"/>
    </row>
    <row r="667" spans="2:10" x14ac:dyDescent="0.2">
      <c r="B667" s="87"/>
      <c r="C667" s="87"/>
      <c r="D667" s="87"/>
      <c r="E667" s="87"/>
      <c r="F667" s="87"/>
      <c r="G667" s="87"/>
      <c r="H667" s="87"/>
      <c r="I667" s="87"/>
      <c r="J667" s="87"/>
    </row>
    <row r="668" spans="2:10" x14ac:dyDescent="0.2">
      <c r="B668" s="87"/>
      <c r="C668" s="87"/>
      <c r="D668" s="87"/>
      <c r="E668" s="87"/>
      <c r="F668" s="87"/>
      <c r="G668" s="87"/>
      <c r="H668" s="87"/>
      <c r="I668" s="87"/>
      <c r="J668" s="87"/>
    </row>
    <row r="669" spans="2:10" x14ac:dyDescent="0.2">
      <c r="B669" s="87"/>
      <c r="C669" s="87"/>
      <c r="D669" s="87"/>
      <c r="E669" s="87"/>
      <c r="F669" s="87"/>
      <c r="G669" s="87"/>
      <c r="H669" s="87"/>
      <c r="I669" s="87"/>
      <c r="J669" s="87"/>
    </row>
    <row r="670" spans="2:10" x14ac:dyDescent="0.2">
      <c r="B670" s="87"/>
      <c r="C670" s="87"/>
      <c r="D670" s="87"/>
      <c r="E670" s="87"/>
      <c r="F670" s="87"/>
      <c r="G670" s="87"/>
      <c r="H670" s="87"/>
      <c r="I670" s="87"/>
      <c r="J670" s="87"/>
    </row>
    <row r="671" spans="2:10" x14ac:dyDescent="0.2">
      <c r="B671" s="87"/>
      <c r="C671" s="87"/>
      <c r="D671" s="87"/>
      <c r="E671" s="87"/>
      <c r="F671" s="87"/>
      <c r="G671" s="87"/>
      <c r="H671" s="87"/>
      <c r="I671" s="87"/>
      <c r="J671" s="87"/>
    </row>
    <row r="672" spans="2:10" x14ac:dyDescent="0.2">
      <c r="B672" s="87"/>
      <c r="C672" s="87"/>
      <c r="D672" s="87"/>
      <c r="E672" s="87"/>
      <c r="F672" s="87"/>
      <c r="G672" s="87"/>
      <c r="H672" s="87"/>
      <c r="I672" s="87"/>
      <c r="J672" s="87"/>
    </row>
    <row r="673" spans="2:10" x14ac:dyDescent="0.2">
      <c r="B673" s="87"/>
      <c r="C673" s="87"/>
      <c r="D673" s="87"/>
      <c r="E673" s="87"/>
      <c r="F673" s="87"/>
      <c r="G673" s="87"/>
      <c r="H673" s="87"/>
      <c r="I673" s="87"/>
      <c r="J673" s="87"/>
    </row>
    <row r="674" spans="2:10" x14ac:dyDescent="0.2">
      <c r="B674" s="87"/>
      <c r="C674" s="87"/>
      <c r="D674" s="87"/>
      <c r="E674" s="87"/>
      <c r="F674" s="87"/>
      <c r="G674" s="87"/>
      <c r="H674" s="87"/>
      <c r="I674" s="87"/>
      <c r="J674" s="87"/>
    </row>
    <row r="675" spans="2:10" x14ac:dyDescent="0.2">
      <c r="B675" s="87"/>
      <c r="C675" s="87"/>
      <c r="D675" s="87"/>
      <c r="E675" s="87"/>
      <c r="F675" s="87"/>
      <c r="G675" s="87"/>
      <c r="H675" s="87"/>
      <c r="I675" s="87"/>
      <c r="J675" s="87"/>
    </row>
    <row r="676" spans="2:10" x14ac:dyDescent="0.2">
      <c r="B676" s="87"/>
      <c r="C676" s="87"/>
      <c r="D676" s="87"/>
      <c r="E676" s="87"/>
      <c r="F676" s="87"/>
      <c r="G676" s="87"/>
      <c r="H676" s="87"/>
      <c r="I676" s="87"/>
      <c r="J676" s="87"/>
    </row>
    <row r="677" spans="2:10" x14ac:dyDescent="0.2">
      <c r="B677" s="87"/>
      <c r="C677" s="87"/>
      <c r="D677" s="87"/>
      <c r="E677" s="87"/>
      <c r="F677" s="87"/>
      <c r="G677" s="87"/>
      <c r="H677" s="87"/>
      <c r="I677" s="87"/>
      <c r="J677" s="87"/>
    </row>
    <row r="678" spans="2:10" x14ac:dyDescent="0.2">
      <c r="B678" s="87"/>
      <c r="C678" s="87"/>
      <c r="D678" s="87"/>
      <c r="E678" s="87"/>
      <c r="F678" s="87"/>
      <c r="G678" s="87"/>
      <c r="H678" s="87"/>
      <c r="I678" s="87"/>
      <c r="J678" s="87"/>
    </row>
    <row r="679" spans="2:10" x14ac:dyDescent="0.2">
      <c r="B679" s="87"/>
      <c r="C679" s="87"/>
      <c r="D679" s="87"/>
      <c r="E679" s="87"/>
      <c r="F679" s="87"/>
      <c r="G679" s="87"/>
      <c r="H679" s="87"/>
      <c r="I679" s="87"/>
      <c r="J679" s="87"/>
    </row>
    <row r="680" spans="2:10" x14ac:dyDescent="0.2">
      <c r="B680" s="87"/>
      <c r="C680" s="87"/>
      <c r="D680" s="87"/>
      <c r="E680" s="87"/>
      <c r="F680" s="87"/>
      <c r="G680" s="87"/>
      <c r="H680" s="87"/>
      <c r="I680" s="87"/>
      <c r="J680" s="87"/>
    </row>
    <row r="681" spans="2:10" x14ac:dyDescent="0.2">
      <c r="B681" s="87"/>
      <c r="C681" s="87"/>
      <c r="D681" s="87"/>
      <c r="E681" s="87"/>
      <c r="F681" s="87"/>
      <c r="G681" s="87"/>
      <c r="H681" s="87"/>
      <c r="I681" s="87"/>
      <c r="J681" s="87"/>
    </row>
    <row r="682" spans="2:10" x14ac:dyDescent="0.2">
      <c r="B682" s="87"/>
      <c r="C682" s="87"/>
      <c r="D682" s="87"/>
      <c r="E682" s="87"/>
      <c r="F682" s="87"/>
      <c r="G682" s="87"/>
      <c r="H682" s="87"/>
      <c r="I682" s="87"/>
      <c r="J682" s="87"/>
    </row>
    <row r="683" spans="2:10" x14ac:dyDescent="0.2">
      <c r="B683" s="87"/>
      <c r="C683" s="87"/>
      <c r="D683" s="87"/>
      <c r="E683" s="87"/>
      <c r="F683" s="87"/>
      <c r="G683" s="87"/>
      <c r="H683" s="87"/>
      <c r="I683" s="87"/>
      <c r="J683" s="87"/>
    </row>
    <row r="684" spans="2:10" x14ac:dyDescent="0.2">
      <c r="B684" s="87"/>
      <c r="C684" s="87"/>
      <c r="D684" s="87"/>
      <c r="E684" s="87"/>
      <c r="F684" s="87"/>
      <c r="G684" s="87"/>
      <c r="H684" s="87"/>
      <c r="I684" s="87"/>
      <c r="J684" s="87"/>
    </row>
    <row r="685" spans="2:10" x14ac:dyDescent="0.2">
      <c r="B685" s="87"/>
      <c r="C685" s="87"/>
      <c r="D685" s="87"/>
      <c r="E685" s="87"/>
      <c r="F685" s="87"/>
      <c r="G685" s="87"/>
      <c r="H685" s="87"/>
      <c r="I685" s="87"/>
      <c r="J685" s="87"/>
    </row>
    <row r="686" spans="2:10" x14ac:dyDescent="0.2">
      <c r="B686" s="87"/>
      <c r="C686" s="87"/>
      <c r="D686" s="87"/>
      <c r="E686" s="87"/>
      <c r="F686" s="87"/>
      <c r="G686" s="87"/>
      <c r="H686" s="87"/>
      <c r="I686" s="87"/>
      <c r="J686" s="87"/>
    </row>
    <row r="687" spans="2:10" x14ac:dyDescent="0.2">
      <c r="B687" s="87"/>
      <c r="C687" s="87"/>
      <c r="D687" s="87"/>
      <c r="E687" s="87"/>
      <c r="F687" s="87"/>
      <c r="G687" s="87"/>
      <c r="H687" s="87"/>
      <c r="I687" s="87"/>
      <c r="J687" s="87"/>
    </row>
    <row r="688" spans="2:10" x14ac:dyDescent="0.2">
      <c r="B688" s="87"/>
      <c r="C688" s="87"/>
      <c r="D688" s="87"/>
      <c r="E688" s="87"/>
      <c r="F688" s="87"/>
      <c r="G688" s="87"/>
      <c r="H688" s="87"/>
      <c r="I688" s="87"/>
      <c r="J688" s="87"/>
    </row>
    <row r="689" spans="2:10" x14ac:dyDescent="0.2">
      <c r="B689" s="87"/>
      <c r="C689" s="87"/>
      <c r="D689" s="87"/>
      <c r="E689" s="87"/>
      <c r="F689" s="87"/>
      <c r="G689" s="87"/>
      <c r="H689" s="87"/>
      <c r="I689" s="87"/>
      <c r="J689" s="87"/>
    </row>
    <row r="690" spans="2:10" x14ac:dyDescent="0.2">
      <c r="B690" s="87"/>
      <c r="C690" s="87"/>
      <c r="D690" s="87"/>
      <c r="E690" s="87"/>
      <c r="F690" s="87"/>
      <c r="G690" s="87"/>
      <c r="H690" s="87"/>
      <c r="I690" s="87"/>
      <c r="J690" s="87"/>
    </row>
    <row r="691" spans="2:10" x14ac:dyDescent="0.2">
      <c r="B691" s="87"/>
      <c r="C691" s="87"/>
      <c r="D691" s="87"/>
      <c r="E691" s="87"/>
      <c r="F691" s="87"/>
      <c r="G691" s="87"/>
      <c r="H691" s="87"/>
      <c r="I691" s="87"/>
      <c r="J691" s="87"/>
    </row>
    <row r="692" spans="2:10" x14ac:dyDescent="0.2">
      <c r="B692" s="87"/>
      <c r="C692" s="87"/>
      <c r="D692" s="87"/>
      <c r="E692" s="87"/>
      <c r="F692" s="87"/>
      <c r="G692" s="87"/>
      <c r="H692" s="87"/>
      <c r="I692" s="87"/>
      <c r="J692" s="87"/>
    </row>
    <row r="693" spans="2:10" x14ac:dyDescent="0.2">
      <c r="B693" s="87"/>
      <c r="C693" s="87"/>
      <c r="D693" s="87"/>
      <c r="E693" s="87"/>
      <c r="F693" s="87"/>
      <c r="G693" s="87"/>
      <c r="H693" s="87"/>
      <c r="I693" s="87"/>
      <c r="J693" s="87"/>
    </row>
    <row r="694" spans="2:10" x14ac:dyDescent="0.2">
      <c r="B694" s="87"/>
      <c r="C694" s="87"/>
      <c r="D694" s="87"/>
      <c r="E694" s="87"/>
      <c r="F694" s="87"/>
      <c r="G694" s="87"/>
      <c r="H694" s="87"/>
      <c r="I694" s="87"/>
      <c r="J694" s="87"/>
    </row>
    <row r="695" spans="2:10" x14ac:dyDescent="0.2">
      <c r="B695" s="87"/>
      <c r="C695" s="87"/>
      <c r="D695" s="87"/>
      <c r="E695" s="87"/>
      <c r="F695" s="87"/>
      <c r="G695" s="87"/>
      <c r="H695" s="87"/>
      <c r="I695" s="87"/>
      <c r="J695" s="87"/>
    </row>
    <row r="696" spans="2:10" x14ac:dyDescent="0.2">
      <c r="B696" s="87"/>
      <c r="C696" s="87"/>
      <c r="D696" s="87"/>
      <c r="E696" s="87"/>
      <c r="F696" s="87"/>
      <c r="G696" s="87"/>
      <c r="H696" s="87"/>
      <c r="I696" s="87"/>
      <c r="J696" s="87"/>
    </row>
    <row r="697" spans="2:10" x14ac:dyDescent="0.2">
      <c r="B697" s="87"/>
      <c r="C697" s="87"/>
      <c r="D697" s="87"/>
      <c r="E697" s="87"/>
      <c r="F697" s="87"/>
      <c r="G697" s="87"/>
      <c r="H697" s="87"/>
      <c r="I697" s="87"/>
      <c r="J697" s="87"/>
    </row>
    <row r="698" spans="2:10" x14ac:dyDescent="0.2">
      <c r="B698" s="87"/>
      <c r="C698" s="87"/>
      <c r="D698" s="87"/>
      <c r="E698" s="87"/>
      <c r="F698" s="87"/>
      <c r="G698" s="87"/>
      <c r="H698" s="87"/>
      <c r="I698" s="87"/>
      <c r="J698" s="87"/>
    </row>
    <row r="699" spans="2:10" x14ac:dyDescent="0.2">
      <c r="B699" s="87"/>
      <c r="C699" s="87"/>
      <c r="D699" s="87"/>
      <c r="E699" s="87"/>
      <c r="F699" s="87"/>
      <c r="G699" s="87"/>
      <c r="H699" s="87"/>
      <c r="I699" s="87"/>
      <c r="J699" s="87"/>
    </row>
    <row r="700" spans="2:10" x14ac:dyDescent="0.2">
      <c r="B700" s="87"/>
      <c r="C700" s="87"/>
      <c r="D700" s="87"/>
      <c r="E700" s="87"/>
      <c r="F700" s="87"/>
      <c r="G700" s="87"/>
      <c r="H700" s="87"/>
      <c r="I700" s="87"/>
      <c r="J700" s="87"/>
    </row>
    <row r="701" spans="2:10" x14ac:dyDescent="0.2">
      <c r="B701" s="87"/>
      <c r="C701" s="87"/>
      <c r="D701" s="87"/>
      <c r="E701" s="87"/>
      <c r="F701" s="87"/>
      <c r="G701" s="87"/>
      <c r="H701" s="87"/>
      <c r="I701" s="87"/>
      <c r="J701" s="87"/>
    </row>
    <row r="702" spans="2:10" x14ac:dyDescent="0.2">
      <c r="B702" s="87"/>
      <c r="C702" s="87"/>
      <c r="D702" s="87"/>
      <c r="E702" s="87"/>
      <c r="F702" s="87"/>
      <c r="G702" s="87"/>
      <c r="H702" s="87"/>
      <c r="I702" s="87"/>
      <c r="J702" s="87"/>
    </row>
    <row r="703" spans="2:10" x14ac:dyDescent="0.2">
      <c r="B703" s="87"/>
      <c r="C703" s="87"/>
      <c r="D703" s="87"/>
      <c r="E703" s="87"/>
      <c r="F703" s="87"/>
      <c r="G703" s="87"/>
      <c r="H703" s="87"/>
      <c r="I703" s="87"/>
      <c r="J703" s="87"/>
    </row>
    <row r="704" spans="2:10" x14ac:dyDescent="0.2">
      <c r="B704" s="87"/>
      <c r="C704" s="87"/>
      <c r="D704" s="87"/>
      <c r="E704" s="87"/>
      <c r="F704" s="87"/>
      <c r="G704" s="87"/>
      <c r="H704" s="87"/>
      <c r="I704" s="87"/>
      <c r="J704" s="87"/>
    </row>
    <row r="705" spans="2:10" x14ac:dyDescent="0.2">
      <c r="B705" s="87"/>
      <c r="C705" s="87"/>
      <c r="D705" s="87"/>
      <c r="E705" s="87"/>
      <c r="F705" s="87"/>
      <c r="G705" s="87"/>
      <c r="H705" s="87"/>
      <c r="I705" s="87"/>
      <c r="J705" s="87"/>
    </row>
    <row r="706" spans="2:10" x14ac:dyDescent="0.2">
      <c r="B706" s="87"/>
      <c r="C706" s="87"/>
      <c r="D706" s="87"/>
      <c r="E706" s="87"/>
      <c r="F706" s="87"/>
      <c r="G706" s="87"/>
      <c r="H706" s="87"/>
      <c r="I706" s="87"/>
      <c r="J706" s="87"/>
    </row>
    <row r="707" spans="2:10" x14ac:dyDescent="0.2">
      <c r="B707" s="87"/>
      <c r="C707" s="87"/>
      <c r="D707" s="87"/>
      <c r="E707" s="87"/>
      <c r="F707" s="87"/>
      <c r="G707" s="87"/>
      <c r="H707" s="87"/>
      <c r="I707" s="87"/>
      <c r="J707" s="87"/>
    </row>
    <row r="708" spans="2:10" x14ac:dyDescent="0.2">
      <c r="B708" s="87"/>
      <c r="C708" s="87"/>
      <c r="D708" s="87"/>
      <c r="E708" s="87"/>
      <c r="F708" s="87"/>
      <c r="G708" s="87"/>
      <c r="H708" s="87"/>
      <c r="I708" s="87"/>
      <c r="J708" s="87"/>
    </row>
    <row r="709" spans="2:10" x14ac:dyDescent="0.2">
      <c r="B709" s="87"/>
      <c r="C709" s="87"/>
      <c r="D709" s="87"/>
      <c r="E709" s="87"/>
      <c r="F709" s="87"/>
      <c r="G709" s="87"/>
      <c r="H709" s="87"/>
      <c r="I709" s="87"/>
      <c r="J709" s="87"/>
    </row>
    <row r="710" spans="2:10" x14ac:dyDescent="0.2">
      <c r="B710" s="87"/>
      <c r="C710" s="87"/>
      <c r="D710" s="87"/>
      <c r="E710" s="87"/>
      <c r="F710" s="87"/>
      <c r="G710" s="87"/>
      <c r="H710" s="87"/>
      <c r="I710" s="87"/>
      <c r="J710" s="87"/>
    </row>
    <row r="711" spans="2:10" x14ac:dyDescent="0.2">
      <c r="B711" s="87"/>
      <c r="C711" s="87"/>
      <c r="D711" s="87"/>
      <c r="E711" s="87"/>
      <c r="F711" s="87"/>
      <c r="G711" s="87"/>
      <c r="H711" s="87"/>
      <c r="I711" s="87"/>
      <c r="J711" s="87"/>
    </row>
    <row r="712" spans="2:10" x14ac:dyDescent="0.2">
      <c r="B712" s="87"/>
      <c r="C712" s="87"/>
      <c r="D712" s="87"/>
      <c r="E712" s="87"/>
      <c r="F712" s="87"/>
      <c r="G712" s="87"/>
      <c r="H712" s="87"/>
      <c r="I712" s="87"/>
      <c r="J712" s="87"/>
    </row>
    <row r="713" spans="2:10" x14ac:dyDescent="0.2">
      <c r="B713" s="87"/>
      <c r="C713" s="87"/>
      <c r="D713" s="87"/>
      <c r="E713" s="87"/>
      <c r="F713" s="87"/>
      <c r="G713" s="87"/>
      <c r="H713" s="87"/>
      <c r="I713" s="87"/>
      <c r="J713" s="87"/>
    </row>
    <row r="714" spans="2:10" x14ac:dyDescent="0.2">
      <c r="B714" s="87"/>
      <c r="C714" s="87"/>
      <c r="D714" s="87"/>
      <c r="E714" s="87"/>
      <c r="F714" s="87"/>
      <c r="G714" s="87"/>
      <c r="H714" s="87"/>
      <c r="I714" s="87"/>
      <c r="J714" s="87"/>
    </row>
    <row r="715" spans="2:10" x14ac:dyDescent="0.2">
      <c r="B715" s="87"/>
      <c r="C715" s="87"/>
      <c r="D715" s="87"/>
      <c r="E715" s="87"/>
      <c r="F715" s="87"/>
      <c r="G715" s="87"/>
      <c r="H715" s="87"/>
      <c r="I715" s="87"/>
      <c r="J715" s="87"/>
    </row>
    <row r="716" spans="2:10" x14ac:dyDescent="0.2">
      <c r="B716" s="87"/>
      <c r="C716" s="87"/>
      <c r="D716" s="87"/>
      <c r="E716" s="87"/>
      <c r="F716" s="87"/>
      <c r="G716" s="87"/>
      <c r="H716" s="87"/>
      <c r="I716" s="87"/>
      <c r="J716" s="87"/>
    </row>
    <row r="717" spans="2:10" x14ac:dyDescent="0.2">
      <c r="B717" s="87"/>
      <c r="C717" s="87"/>
      <c r="D717" s="87"/>
      <c r="E717" s="87"/>
      <c r="F717" s="87"/>
      <c r="G717" s="87"/>
      <c r="H717" s="87"/>
      <c r="I717" s="87"/>
      <c r="J717" s="87"/>
    </row>
    <row r="718" spans="2:10" x14ac:dyDescent="0.2">
      <c r="B718" s="87"/>
      <c r="C718" s="87"/>
      <c r="D718" s="87"/>
      <c r="E718" s="87"/>
      <c r="F718" s="87"/>
      <c r="G718" s="87"/>
      <c r="H718" s="87"/>
      <c r="I718" s="87"/>
      <c r="J718" s="87"/>
    </row>
    <row r="719" spans="2:10" x14ac:dyDescent="0.2">
      <c r="B719" s="87"/>
      <c r="C719" s="87"/>
      <c r="D719" s="87"/>
      <c r="E719" s="87"/>
      <c r="F719" s="87"/>
      <c r="G719" s="87"/>
      <c r="H719" s="87"/>
      <c r="I719" s="87"/>
      <c r="J719" s="87"/>
    </row>
    <row r="720" spans="2:10" x14ac:dyDescent="0.2">
      <c r="B720" s="87"/>
      <c r="C720" s="87"/>
      <c r="D720" s="87"/>
      <c r="E720" s="87"/>
      <c r="F720" s="87"/>
      <c r="G720" s="87"/>
      <c r="H720" s="87"/>
      <c r="I720" s="87"/>
      <c r="J720" s="87"/>
    </row>
    <row r="721" spans="2:10" x14ac:dyDescent="0.2">
      <c r="B721" s="87"/>
      <c r="C721" s="87"/>
      <c r="D721" s="87"/>
      <c r="E721" s="87"/>
      <c r="F721" s="87"/>
      <c r="G721" s="87"/>
      <c r="H721" s="87"/>
      <c r="I721" s="87"/>
      <c r="J721" s="87"/>
    </row>
    <row r="722" spans="2:10" x14ac:dyDescent="0.2">
      <c r="B722" s="87"/>
      <c r="C722" s="87"/>
      <c r="D722" s="87"/>
      <c r="E722" s="87"/>
      <c r="F722" s="87"/>
      <c r="G722" s="87"/>
      <c r="H722" s="87"/>
      <c r="I722" s="87"/>
      <c r="J722" s="87"/>
    </row>
    <row r="723" spans="2:10" x14ac:dyDescent="0.2">
      <c r="B723" s="87"/>
      <c r="C723" s="87"/>
      <c r="D723" s="87"/>
      <c r="E723" s="87"/>
      <c r="F723" s="87"/>
      <c r="G723" s="87"/>
      <c r="H723" s="87"/>
      <c r="I723" s="87"/>
      <c r="J723" s="87"/>
    </row>
    <row r="724" spans="2:10" x14ac:dyDescent="0.2">
      <c r="B724" s="87"/>
      <c r="C724" s="87"/>
      <c r="D724" s="87"/>
      <c r="E724" s="87"/>
      <c r="F724" s="87"/>
      <c r="G724" s="87"/>
      <c r="H724" s="87"/>
      <c r="I724" s="87"/>
      <c r="J724" s="87"/>
    </row>
    <row r="725" spans="2:10" x14ac:dyDescent="0.2">
      <c r="B725" s="87"/>
      <c r="C725" s="87"/>
      <c r="D725" s="87"/>
      <c r="E725" s="87"/>
      <c r="F725" s="87"/>
      <c r="G725" s="87"/>
      <c r="H725" s="87"/>
      <c r="I725" s="87"/>
      <c r="J725" s="87"/>
    </row>
    <row r="726" spans="2:10" x14ac:dyDescent="0.2">
      <c r="B726" s="87"/>
      <c r="C726" s="87"/>
      <c r="D726" s="87"/>
      <c r="E726" s="87"/>
      <c r="F726" s="87"/>
      <c r="G726" s="87"/>
      <c r="H726" s="87"/>
      <c r="I726" s="87"/>
      <c r="J726" s="87"/>
    </row>
    <row r="727" spans="2:10" x14ac:dyDescent="0.2">
      <c r="B727" s="87"/>
      <c r="C727" s="87"/>
      <c r="D727" s="87"/>
      <c r="E727" s="87"/>
      <c r="F727" s="87"/>
      <c r="G727" s="87"/>
      <c r="H727" s="87"/>
      <c r="I727" s="87"/>
      <c r="J727" s="87"/>
    </row>
    <row r="728" spans="2:10" x14ac:dyDescent="0.2">
      <c r="B728" s="87"/>
      <c r="C728" s="87"/>
      <c r="D728" s="87"/>
      <c r="E728" s="87"/>
      <c r="F728" s="87"/>
      <c r="G728" s="87"/>
      <c r="H728" s="87"/>
      <c r="I728" s="87"/>
      <c r="J728" s="87"/>
    </row>
    <row r="729" spans="2:10" x14ac:dyDescent="0.2">
      <c r="B729" s="87"/>
      <c r="C729" s="87"/>
      <c r="D729" s="87"/>
      <c r="E729" s="87"/>
      <c r="F729" s="87"/>
      <c r="G729" s="87"/>
      <c r="H729" s="87"/>
      <c r="I729" s="87"/>
      <c r="J729" s="87"/>
    </row>
    <row r="730" spans="2:10" x14ac:dyDescent="0.2">
      <c r="B730" s="87"/>
      <c r="C730" s="87"/>
      <c r="D730" s="87"/>
      <c r="E730" s="87"/>
      <c r="F730" s="87"/>
      <c r="G730" s="87"/>
      <c r="H730" s="87"/>
      <c r="I730" s="87"/>
      <c r="J730" s="87"/>
    </row>
    <row r="731" spans="2:10" x14ac:dyDescent="0.2">
      <c r="B731" s="87"/>
      <c r="C731" s="87"/>
      <c r="D731" s="87"/>
      <c r="E731" s="87"/>
      <c r="F731" s="87"/>
      <c r="G731" s="87"/>
      <c r="H731" s="87"/>
      <c r="I731" s="87"/>
      <c r="J731" s="87"/>
    </row>
    <row r="732" spans="2:10" x14ac:dyDescent="0.2">
      <c r="B732" s="87"/>
      <c r="C732" s="87"/>
      <c r="D732" s="87"/>
      <c r="E732" s="87"/>
      <c r="F732" s="87"/>
      <c r="G732" s="87"/>
      <c r="H732" s="87"/>
      <c r="I732" s="87"/>
      <c r="J732" s="87"/>
    </row>
    <row r="733" spans="2:10" x14ac:dyDescent="0.2">
      <c r="B733" s="87"/>
      <c r="C733" s="87"/>
      <c r="D733" s="87"/>
      <c r="E733" s="87"/>
      <c r="F733" s="87"/>
      <c r="G733" s="87"/>
      <c r="H733" s="87"/>
      <c r="I733" s="87"/>
      <c r="J733" s="87"/>
    </row>
    <row r="734" spans="2:10" x14ac:dyDescent="0.2">
      <c r="B734" s="87"/>
      <c r="C734" s="87"/>
      <c r="D734" s="87"/>
      <c r="E734" s="87"/>
      <c r="F734" s="87"/>
      <c r="G734" s="87"/>
      <c r="H734" s="87"/>
      <c r="I734" s="87"/>
      <c r="J734" s="87"/>
    </row>
    <row r="735" spans="2:10" x14ac:dyDescent="0.2">
      <c r="B735" s="87"/>
      <c r="C735" s="87"/>
      <c r="D735" s="87"/>
      <c r="E735" s="87"/>
      <c r="F735" s="87"/>
      <c r="G735" s="87"/>
      <c r="H735" s="87"/>
      <c r="I735" s="87"/>
      <c r="J735" s="87"/>
    </row>
    <row r="736" spans="2:10" x14ac:dyDescent="0.2">
      <c r="B736" s="87"/>
      <c r="C736" s="87"/>
      <c r="D736" s="87"/>
      <c r="E736" s="87"/>
      <c r="F736" s="87"/>
      <c r="G736" s="87"/>
      <c r="H736" s="87"/>
      <c r="I736" s="87"/>
      <c r="J736" s="87"/>
    </row>
    <row r="737" spans="2:10" x14ac:dyDescent="0.2">
      <c r="B737" s="87"/>
      <c r="C737" s="87"/>
      <c r="D737" s="87"/>
      <c r="E737" s="87"/>
      <c r="F737" s="87"/>
      <c r="G737" s="87"/>
      <c r="H737" s="87"/>
      <c r="I737" s="87"/>
      <c r="J737" s="87"/>
    </row>
    <row r="738" spans="2:10" x14ac:dyDescent="0.2">
      <c r="B738" s="87"/>
      <c r="C738" s="87"/>
      <c r="D738" s="87"/>
      <c r="E738" s="87"/>
      <c r="F738" s="87"/>
      <c r="G738" s="87"/>
      <c r="H738" s="87"/>
      <c r="I738" s="87"/>
      <c r="J738" s="87"/>
    </row>
    <row r="739" spans="2:10" x14ac:dyDescent="0.2">
      <c r="B739" s="87"/>
      <c r="C739" s="87"/>
      <c r="D739" s="87"/>
      <c r="E739" s="87"/>
      <c r="F739" s="87"/>
      <c r="G739" s="87"/>
      <c r="H739" s="87"/>
      <c r="I739" s="87"/>
      <c r="J739" s="87"/>
    </row>
    <row r="740" spans="2:10" x14ac:dyDescent="0.2">
      <c r="B740" s="87"/>
      <c r="C740" s="87"/>
      <c r="D740" s="87"/>
      <c r="E740" s="87"/>
      <c r="F740" s="87"/>
      <c r="G740" s="87"/>
      <c r="H740" s="87"/>
      <c r="I740" s="87"/>
      <c r="J740" s="87"/>
    </row>
    <row r="741" spans="2:10" x14ac:dyDescent="0.2">
      <c r="B741" s="87"/>
      <c r="C741" s="87"/>
      <c r="D741" s="87"/>
      <c r="E741" s="87"/>
      <c r="F741" s="87"/>
      <c r="G741" s="87"/>
      <c r="H741" s="87"/>
      <c r="I741" s="87"/>
      <c r="J741" s="87"/>
    </row>
    <row r="742" spans="2:10" x14ac:dyDescent="0.2">
      <c r="B742" s="87"/>
      <c r="C742" s="87"/>
      <c r="D742" s="87"/>
      <c r="E742" s="87"/>
      <c r="F742" s="87"/>
      <c r="G742" s="87"/>
      <c r="H742" s="87"/>
      <c r="I742" s="87"/>
      <c r="J742" s="87"/>
    </row>
    <row r="743" spans="2:10" x14ac:dyDescent="0.2">
      <c r="B743" s="87"/>
      <c r="C743" s="87"/>
      <c r="D743" s="87"/>
      <c r="E743" s="87"/>
      <c r="F743" s="87"/>
      <c r="G743" s="87"/>
      <c r="H743" s="87"/>
      <c r="I743" s="87"/>
      <c r="J743" s="87"/>
    </row>
    <row r="744" spans="2:10" x14ac:dyDescent="0.2">
      <c r="B744" s="87"/>
      <c r="C744" s="87"/>
      <c r="D744" s="87"/>
      <c r="E744" s="87"/>
      <c r="F744" s="87"/>
      <c r="G744" s="87"/>
      <c r="H744" s="87"/>
      <c r="I744" s="87"/>
      <c r="J744" s="87"/>
    </row>
    <row r="745" spans="2:10" x14ac:dyDescent="0.2">
      <c r="B745" s="87"/>
      <c r="C745" s="87"/>
      <c r="D745" s="87"/>
      <c r="E745" s="87"/>
      <c r="F745" s="87"/>
      <c r="G745" s="87"/>
      <c r="H745" s="87"/>
      <c r="I745" s="87"/>
      <c r="J745" s="87"/>
    </row>
    <row r="746" spans="2:10" x14ac:dyDescent="0.2">
      <c r="B746" s="87"/>
      <c r="C746" s="87"/>
      <c r="D746" s="87"/>
      <c r="E746" s="87"/>
      <c r="F746" s="87"/>
      <c r="G746" s="87"/>
      <c r="H746" s="87"/>
      <c r="I746" s="87"/>
      <c r="J746" s="87"/>
    </row>
    <row r="747" spans="2:10" x14ac:dyDescent="0.2">
      <c r="B747" s="87"/>
      <c r="C747" s="87"/>
      <c r="D747" s="87"/>
      <c r="E747" s="87"/>
      <c r="F747" s="87"/>
      <c r="G747" s="87"/>
      <c r="H747" s="87"/>
      <c r="I747" s="87"/>
      <c r="J747" s="87"/>
    </row>
    <row r="748" spans="2:10" x14ac:dyDescent="0.2">
      <c r="B748" s="87"/>
      <c r="C748" s="87"/>
      <c r="D748" s="87"/>
      <c r="E748" s="87"/>
      <c r="F748" s="87"/>
      <c r="G748" s="87"/>
      <c r="H748" s="87"/>
      <c r="I748" s="87"/>
      <c r="J748" s="87"/>
    </row>
    <row r="749" spans="2:10" x14ac:dyDescent="0.2">
      <c r="B749" s="87"/>
      <c r="C749" s="87"/>
      <c r="D749" s="87"/>
      <c r="E749" s="87"/>
      <c r="F749" s="87"/>
      <c r="G749" s="87"/>
      <c r="H749" s="87"/>
      <c r="I749" s="87"/>
      <c r="J749" s="87"/>
    </row>
    <row r="750" spans="2:10" x14ac:dyDescent="0.2">
      <c r="B750" s="87"/>
      <c r="C750" s="87"/>
      <c r="D750" s="87"/>
      <c r="E750" s="87"/>
      <c r="F750" s="87"/>
      <c r="G750" s="87"/>
      <c r="H750" s="87"/>
      <c r="I750" s="87"/>
      <c r="J750" s="87"/>
    </row>
    <row r="751" spans="2:10" x14ac:dyDescent="0.2">
      <c r="B751" s="87"/>
      <c r="C751" s="87"/>
      <c r="D751" s="87"/>
      <c r="E751" s="87"/>
      <c r="F751" s="87"/>
      <c r="G751" s="87"/>
      <c r="H751" s="87"/>
      <c r="I751" s="87"/>
      <c r="J751" s="87"/>
    </row>
    <row r="752" spans="2:10" x14ac:dyDescent="0.2">
      <c r="B752" s="87"/>
      <c r="C752" s="87"/>
      <c r="D752" s="87"/>
      <c r="E752" s="87"/>
      <c r="F752" s="87"/>
      <c r="G752" s="87"/>
      <c r="H752" s="87"/>
      <c r="I752" s="87"/>
      <c r="J752" s="87"/>
    </row>
    <row r="753" spans="2:10" x14ac:dyDescent="0.2">
      <c r="B753" s="87"/>
      <c r="C753" s="87"/>
      <c r="D753" s="87"/>
      <c r="E753" s="87"/>
      <c r="F753" s="87"/>
      <c r="G753" s="87"/>
      <c r="H753" s="87"/>
      <c r="I753" s="87"/>
      <c r="J753" s="87"/>
    </row>
    <row r="754" spans="2:10" x14ac:dyDescent="0.2">
      <c r="B754" s="87"/>
      <c r="C754" s="87"/>
      <c r="D754" s="87"/>
      <c r="E754" s="87"/>
      <c r="F754" s="87"/>
      <c r="G754" s="87"/>
      <c r="H754" s="87"/>
      <c r="I754" s="87"/>
      <c r="J754" s="87"/>
    </row>
    <row r="755" spans="2:10" x14ac:dyDescent="0.2">
      <c r="B755" s="87"/>
      <c r="C755" s="87"/>
      <c r="D755" s="87"/>
      <c r="E755" s="87"/>
      <c r="F755" s="87"/>
      <c r="G755" s="87"/>
      <c r="H755" s="87"/>
      <c r="I755" s="87"/>
      <c r="J755" s="87"/>
    </row>
    <row r="756" spans="2:10" x14ac:dyDescent="0.2">
      <c r="B756" s="87"/>
      <c r="C756" s="87"/>
      <c r="D756" s="87"/>
      <c r="E756" s="87"/>
      <c r="F756" s="87"/>
      <c r="G756" s="87"/>
      <c r="H756" s="87"/>
      <c r="I756" s="87"/>
      <c r="J756" s="87"/>
    </row>
    <row r="757" spans="2:10" x14ac:dyDescent="0.2">
      <c r="B757" s="87"/>
      <c r="C757" s="87"/>
      <c r="D757" s="87"/>
      <c r="E757" s="87"/>
      <c r="F757" s="87"/>
      <c r="G757" s="87"/>
      <c r="H757" s="87"/>
      <c r="I757" s="87"/>
      <c r="J757" s="87"/>
    </row>
    <row r="758" spans="2:10" x14ac:dyDescent="0.2">
      <c r="B758" s="87"/>
      <c r="C758" s="87"/>
      <c r="D758" s="87"/>
      <c r="E758" s="87"/>
      <c r="F758" s="87"/>
      <c r="G758" s="87"/>
      <c r="H758" s="87"/>
      <c r="I758" s="87"/>
      <c r="J758" s="87"/>
    </row>
    <row r="759" spans="2:10" x14ac:dyDescent="0.2">
      <c r="B759" s="87"/>
      <c r="C759" s="87"/>
      <c r="D759" s="87"/>
      <c r="E759" s="87"/>
      <c r="F759" s="87"/>
      <c r="G759" s="87"/>
      <c r="H759" s="87"/>
      <c r="I759" s="87"/>
      <c r="J759" s="87"/>
    </row>
    <row r="760" spans="2:10" x14ac:dyDescent="0.2">
      <c r="B760" s="87"/>
      <c r="C760" s="87"/>
      <c r="D760" s="87"/>
      <c r="E760" s="87"/>
      <c r="F760" s="87"/>
      <c r="G760" s="87"/>
      <c r="H760" s="87"/>
      <c r="I760" s="87"/>
      <c r="J760" s="87"/>
    </row>
    <row r="761" spans="2:10" x14ac:dyDescent="0.2">
      <c r="B761" s="87"/>
      <c r="C761" s="87"/>
      <c r="D761" s="87"/>
      <c r="E761" s="87"/>
      <c r="F761" s="87"/>
      <c r="G761" s="87"/>
      <c r="H761" s="87"/>
      <c r="I761" s="87"/>
      <c r="J761" s="87"/>
    </row>
    <row r="762" spans="2:10" x14ac:dyDescent="0.2">
      <c r="B762" s="87"/>
      <c r="C762" s="87"/>
      <c r="D762" s="87"/>
      <c r="E762" s="87"/>
      <c r="F762" s="87"/>
      <c r="G762" s="87"/>
      <c r="H762" s="87"/>
      <c r="I762" s="87"/>
      <c r="J762" s="87"/>
    </row>
    <row r="763" spans="2:10" x14ac:dyDescent="0.2">
      <c r="B763" s="87"/>
      <c r="C763" s="87"/>
      <c r="D763" s="87"/>
      <c r="E763" s="87"/>
      <c r="F763" s="87"/>
      <c r="G763" s="87"/>
      <c r="H763" s="87"/>
      <c r="I763" s="87"/>
      <c r="J763" s="87"/>
    </row>
    <row r="764" spans="2:10" x14ac:dyDescent="0.2">
      <c r="B764" s="87"/>
      <c r="C764" s="87"/>
      <c r="D764" s="87"/>
      <c r="E764" s="87"/>
      <c r="F764" s="87"/>
      <c r="G764" s="87"/>
      <c r="H764" s="87"/>
      <c r="I764" s="87"/>
      <c r="J764" s="87"/>
    </row>
    <row r="765" spans="2:10" x14ac:dyDescent="0.2">
      <c r="B765" s="87"/>
      <c r="C765" s="87"/>
      <c r="D765" s="87"/>
      <c r="E765" s="87"/>
      <c r="F765" s="87"/>
      <c r="G765" s="87"/>
      <c r="H765" s="87"/>
      <c r="I765" s="87"/>
      <c r="J765" s="87"/>
    </row>
    <row r="766" spans="2:10" x14ac:dyDescent="0.2">
      <c r="B766" s="87"/>
      <c r="C766" s="87"/>
      <c r="D766" s="87"/>
      <c r="E766" s="87"/>
      <c r="F766" s="87"/>
      <c r="G766" s="87"/>
      <c r="H766" s="87"/>
      <c r="I766" s="87"/>
      <c r="J766" s="87"/>
    </row>
    <row r="767" spans="2:10" x14ac:dyDescent="0.2">
      <c r="B767" s="87"/>
      <c r="C767" s="87"/>
      <c r="D767" s="87"/>
      <c r="E767" s="87"/>
      <c r="F767" s="87"/>
      <c r="G767" s="87"/>
      <c r="H767" s="87"/>
      <c r="I767" s="87"/>
      <c r="J767" s="87"/>
    </row>
    <row r="768" spans="2:10" x14ac:dyDescent="0.2">
      <c r="B768" s="87"/>
      <c r="C768" s="87"/>
      <c r="D768" s="87"/>
      <c r="E768" s="87"/>
      <c r="F768" s="87"/>
      <c r="G768" s="87"/>
      <c r="H768" s="87"/>
      <c r="I768" s="87"/>
      <c r="J768" s="87"/>
    </row>
    <row r="769" spans="2:10" x14ac:dyDescent="0.2">
      <c r="B769" s="87"/>
      <c r="C769" s="87"/>
      <c r="D769" s="87"/>
      <c r="E769" s="87"/>
      <c r="F769" s="87"/>
      <c r="G769" s="87"/>
      <c r="H769" s="87"/>
      <c r="I769" s="87"/>
      <c r="J769" s="87"/>
    </row>
    <row r="770" spans="2:10" x14ac:dyDescent="0.2">
      <c r="B770" s="87"/>
      <c r="C770" s="87"/>
      <c r="D770" s="87"/>
      <c r="E770" s="87"/>
      <c r="F770" s="87"/>
      <c r="G770" s="87"/>
      <c r="H770" s="87"/>
      <c r="I770" s="87"/>
      <c r="J770" s="87"/>
    </row>
    <row r="771" spans="2:10" x14ac:dyDescent="0.2">
      <c r="B771" s="87"/>
      <c r="C771" s="87"/>
      <c r="D771" s="87"/>
      <c r="E771" s="87"/>
      <c r="F771" s="87"/>
      <c r="G771" s="87"/>
      <c r="H771" s="87"/>
      <c r="I771" s="87"/>
      <c r="J771" s="87"/>
    </row>
    <row r="772" spans="2:10" x14ac:dyDescent="0.2">
      <c r="B772" s="87"/>
      <c r="C772" s="87"/>
      <c r="D772" s="87"/>
      <c r="E772" s="87"/>
      <c r="F772" s="87"/>
      <c r="G772" s="87"/>
      <c r="H772" s="87"/>
      <c r="I772" s="87"/>
      <c r="J772" s="87"/>
    </row>
    <row r="773" spans="2:10" x14ac:dyDescent="0.2">
      <c r="B773" s="87"/>
      <c r="C773" s="87"/>
      <c r="D773" s="87"/>
      <c r="E773" s="87"/>
      <c r="F773" s="87"/>
      <c r="G773" s="87"/>
      <c r="H773" s="87"/>
      <c r="I773" s="87"/>
      <c r="J773" s="87"/>
    </row>
    <row r="774" spans="2:10" x14ac:dyDescent="0.2">
      <c r="B774" s="87"/>
      <c r="C774" s="87"/>
      <c r="D774" s="87"/>
      <c r="E774" s="87"/>
      <c r="F774" s="87"/>
      <c r="G774" s="87"/>
      <c r="H774" s="87"/>
      <c r="I774" s="87"/>
      <c r="J774" s="87"/>
    </row>
    <row r="775" spans="2:10" x14ac:dyDescent="0.2">
      <c r="B775" s="87"/>
      <c r="C775" s="87"/>
      <c r="D775" s="87"/>
      <c r="E775" s="87"/>
      <c r="F775" s="87"/>
      <c r="G775" s="87"/>
      <c r="H775" s="87"/>
      <c r="I775" s="87"/>
      <c r="J775" s="87"/>
    </row>
    <row r="776" spans="2:10" x14ac:dyDescent="0.2">
      <c r="B776" s="87"/>
      <c r="C776" s="87"/>
      <c r="D776" s="87"/>
      <c r="E776" s="87"/>
      <c r="F776" s="87"/>
      <c r="G776" s="87"/>
      <c r="H776" s="87"/>
      <c r="I776" s="87"/>
      <c r="J776" s="87"/>
    </row>
    <row r="777" spans="2:10" x14ac:dyDescent="0.2">
      <c r="B777" s="87"/>
      <c r="C777" s="87"/>
      <c r="D777" s="87"/>
      <c r="E777" s="87"/>
      <c r="F777" s="87"/>
      <c r="G777" s="87"/>
      <c r="H777" s="87"/>
      <c r="I777" s="87"/>
      <c r="J777" s="87"/>
    </row>
    <row r="778" spans="2:10" x14ac:dyDescent="0.2">
      <c r="B778" s="87"/>
      <c r="C778" s="87"/>
      <c r="D778" s="87"/>
      <c r="E778" s="87"/>
      <c r="F778" s="87"/>
      <c r="G778" s="87"/>
      <c r="H778" s="87"/>
      <c r="I778" s="87"/>
      <c r="J778" s="87"/>
    </row>
    <row r="779" spans="2:10" x14ac:dyDescent="0.2">
      <c r="B779" s="87"/>
      <c r="C779" s="87"/>
      <c r="D779" s="87"/>
      <c r="E779" s="87"/>
      <c r="F779" s="87"/>
      <c r="G779" s="87"/>
      <c r="H779" s="87"/>
      <c r="I779" s="87"/>
      <c r="J779" s="87"/>
    </row>
    <row r="780" spans="2:10" x14ac:dyDescent="0.2">
      <c r="B780" s="87"/>
      <c r="C780" s="87"/>
      <c r="D780" s="87"/>
      <c r="E780" s="87"/>
      <c r="F780" s="87"/>
      <c r="G780" s="87"/>
      <c r="H780" s="87"/>
      <c r="I780" s="87"/>
      <c r="J780" s="87"/>
    </row>
    <row r="781" spans="2:10" x14ac:dyDescent="0.2">
      <c r="B781" s="87"/>
      <c r="C781" s="87"/>
      <c r="D781" s="87"/>
      <c r="E781" s="87"/>
      <c r="F781" s="87"/>
      <c r="G781" s="87"/>
      <c r="H781" s="87"/>
      <c r="I781" s="87"/>
      <c r="J781" s="87"/>
    </row>
    <row r="782" spans="2:10" x14ac:dyDescent="0.2">
      <c r="B782" s="87"/>
      <c r="C782" s="87"/>
      <c r="D782" s="87"/>
      <c r="E782" s="87"/>
      <c r="F782" s="87"/>
      <c r="G782" s="87"/>
      <c r="H782" s="87"/>
      <c r="I782" s="87"/>
      <c r="J782" s="87"/>
    </row>
    <row r="783" spans="2:10" x14ac:dyDescent="0.2">
      <c r="B783" s="87"/>
      <c r="C783" s="87"/>
      <c r="D783" s="87"/>
      <c r="E783" s="87"/>
      <c r="F783" s="87"/>
      <c r="G783" s="87"/>
      <c r="H783" s="87"/>
      <c r="I783" s="87"/>
      <c r="J783" s="87"/>
    </row>
    <row r="784" spans="2:10" x14ac:dyDescent="0.2">
      <c r="B784" s="87"/>
      <c r="C784" s="87"/>
      <c r="D784" s="87"/>
      <c r="E784" s="87"/>
      <c r="F784" s="87"/>
      <c r="G784" s="87"/>
      <c r="H784" s="87"/>
      <c r="I784" s="87"/>
      <c r="J784" s="87"/>
    </row>
    <row r="785" spans="2:10" x14ac:dyDescent="0.2">
      <c r="B785" s="87"/>
      <c r="C785" s="87"/>
      <c r="D785" s="87"/>
      <c r="E785" s="87"/>
      <c r="F785" s="87"/>
      <c r="G785" s="87"/>
      <c r="H785" s="87"/>
      <c r="I785" s="87"/>
      <c r="J785" s="87"/>
    </row>
    <row r="786" spans="2:10" x14ac:dyDescent="0.2">
      <c r="B786" s="87"/>
      <c r="C786" s="87"/>
      <c r="D786" s="87"/>
      <c r="E786" s="87"/>
      <c r="F786" s="87"/>
      <c r="G786" s="87"/>
      <c r="H786" s="87"/>
      <c r="I786" s="87"/>
      <c r="J786" s="87"/>
    </row>
    <row r="787" spans="2:10" x14ac:dyDescent="0.2">
      <c r="B787" s="87"/>
      <c r="C787" s="87"/>
      <c r="D787" s="87"/>
      <c r="E787" s="87"/>
      <c r="F787" s="87"/>
      <c r="G787" s="87"/>
      <c r="H787" s="87"/>
      <c r="I787" s="87"/>
      <c r="J787" s="87"/>
    </row>
    <row r="788" spans="2:10" x14ac:dyDescent="0.2">
      <c r="B788" s="87"/>
      <c r="C788" s="87"/>
      <c r="D788" s="87"/>
      <c r="E788" s="87"/>
      <c r="F788" s="87"/>
      <c r="G788" s="87"/>
      <c r="H788" s="87"/>
      <c r="I788" s="87"/>
      <c r="J788" s="87"/>
    </row>
    <row r="789" spans="2:10" x14ac:dyDescent="0.2">
      <c r="B789" s="87"/>
      <c r="C789" s="87"/>
      <c r="D789" s="87"/>
      <c r="E789" s="87"/>
      <c r="F789" s="87"/>
      <c r="G789" s="87"/>
      <c r="H789" s="87"/>
      <c r="I789" s="87"/>
      <c r="J789" s="87"/>
    </row>
    <row r="790" spans="2:10" x14ac:dyDescent="0.2">
      <c r="B790" s="87"/>
      <c r="C790" s="87"/>
      <c r="D790" s="87"/>
      <c r="E790" s="87"/>
      <c r="F790" s="87"/>
      <c r="G790" s="87"/>
      <c r="H790" s="87"/>
      <c r="I790" s="87"/>
      <c r="J790" s="87"/>
    </row>
    <row r="791" spans="2:10" x14ac:dyDescent="0.2">
      <c r="B791" s="87"/>
      <c r="C791" s="87"/>
      <c r="D791" s="87"/>
      <c r="E791" s="87"/>
      <c r="F791" s="87"/>
      <c r="G791" s="87"/>
      <c r="H791" s="87"/>
      <c r="I791" s="87"/>
      <c r="J791" s="87"/>
    </row>
    <row r="792" spans="2:10" x14ac:dyDescent="0.2">
      <c r="B792" s="87"/>
      <c r="C792" s="87"/>
      <c r="D792" s="87"/>
      <c r="E792" s="87"/>
      <c r="F792" s="87"/>
      <c r="G792" s="87"/>
      <c r="H792" s="87"/>
      <c r="I792" s="87"/>
      <c r="J792" s="87"/>
    </row>
    <row r="793" spans="2:10" x14ac:dyDescent="0.2">
      <c r="B793" s="87"/>
      <c r="C793" s="87"/>
      <c r="D793" s="87"/>
      <c r="E793" s="87"/>
      <c r="F793" s="87"/>
      <c r="G793" s="87"/>
      <c r="H793" s="87"/>
      <c r="I793" s="87"/>
      <c r="J793" s="87"/>
    </row>
    <row r="794" spans="2:10" x14ac:dyDescent="0.2">
      <c r="B794" s="87"/>
      <c r="C794" s="87"/>
      <c r="D794" s="87"/>
      <c r="E794" s="87"/>
      <c r="F794" s="87"/>
      <c r="G794" s="87"/>
      <c r="H794" s="87"/>
      <c r="I794" s="87"/>
      <c r="J794" s="87"/>
    </row>
    <row r="795" spans="2:10" x14ac:dyDescent="0.2">
      <c r="B795" s="87"/>
      <c r="C795" s="87"/>
      <c r="D795" s="87"/>
      <c r="E795" s="87"/>
      <c r="F795" s="87"/>
      <c r="G795" s="87"/>
      <c r="H795" s="87"/>
      <c r="I795" s="87"/>
      <c r="J795" s="87"/>
    </row>
    <row r="796" spans="2:10" x14ac:dyDescent="0.2">
      <c r="B796" s="87"/>
      <c r="C796" s="87"/>
      <c r="D796" s="87"/>
      <c r="E796" s="87"/>
      <c r="F796" s="87"/>
      <c r="G796" s="87"/>
      <c r="H796" s="87"/>
      <c r="I796" s="87"/>
      <c r="J796" s="87"/>
    </row>
    <row r="797" spans="2:10" x14ac:dyDescent="0.2">
      <c r="B797" s="87"/>
      <c r="C797" s="87"/>
      <c r="D797" s="87"/>
      <c r="E797" s="87"/>
      <c r="F797" s="87"/>
      <c r="G797" s="87"/>
      <c r="H797" s="87"/>
      <c r="I797" s="87"/>
      <c r="J797" s="87"/>
    </row>
    <row r="798" spans="2:10" x14ac:dyDescent="0.2">
      <c r="B798" s="87"/>
      <c r="C798" s="87"/>
      <c r="D798" s="87"/>
      <c r="E798" s="87"/>
      <c r="F798" s="87"/>
      <c r="G798" s="87"/>
      <c r="H798" s="87"/>
      <c r="I798" s="87"/>
      <c r="J798" s="87"/>
    </row>
    <row r="799" spans="2:10" x14ac:dyDescent="0.2">
      <c r="B799" s="87"/>
      <c r="C799" s="87"/>
      <c r="D799" s="87"/>
      <c r="E799" s="87"/>
      <c r="F799" s="87"/>
      <c r="G799" s="87"/>
      <c r="H799" s="87"/>
      <c r="I799" s="87"/>
      <c r="J799" s="87"/>
    </row>
    <row r="800" spans="2:10" x14ac:dyDescent="0.2">
      <c r="B800" s="87"/>
      <c r="C800" s="87"/>
      <c r="D800" s="87"/>
      <c r="E800" s="87"/>
      <c r="F800" s="87"/>
      <c r="G800" s="87"/>
      <c r="H800" s="87"/>
      <c r="I800" s="87"/>
      <c r="J800" s="87"/>
    </row>
    <row r="801" spans="2:10" x14ac:dyDescent="0.2">
      <c r="B801" s="87"/>
      <c r="C801" s="87"/>
      <c r="D801" s="87"/>
      <c r="E801" s="87"/>
      <c r="F801" s="87"/>
      <c r="G801" s="87"/>
      <c r="H801" s="87"/>
      <c r="I801" s="87"/>
      <c r="J801" s="87"/>
    </row>
    <row r="802" spans="2:10" x14ac:dyDescent="0.2">
      <c r="B802" s="87"/>
      <c r="C802" s="87"/>
      <c r="D802" s="87"/>
      <c r="E802" s="87"/>
      <c r="F802" s="87"/>
      <c r="G802" s="87"/>
      <c r="H802" s="87"/>
      <c r="I802" s="87"/>
      <c r="J802" s="87"/>
    </row>
    <row r="803" spans="2:10" x14ac:dyDescent="0.2">
      <c r="B803" s="87"/>
      <c r="C803" s="87"/>
      <c r="D803" s="87"/>
      <c r="E803" s="87"/>
      <c r="F803" s="87"/>
      <c r="G803" s="87"/>
      <c r="H803" s="87"/>
      <c r="I803" s="87"/>
      <c r="J803" s="87"/>
    </row>
    <row r="804" spans="2:10" x14ac:dyDescent="0.2">
      <c r="B804" s="87"/>
      <c r="C804" s="87"/>
      <c r="D804" s="87"/>
      <c r="E804" s="87"/>
      <c r="F804" s="87"/>
      <c r="G804" s="87"/>
      <c r="H804" s="87"/>
      <c r="I804" s="87"/>
      <c r="J804" s="87"/>
    </row>
    <row r="805" spans="2:10" x14ac:dyDescent="0.2">
      <c r="B805" s="87"/>
      <c r="C805" s="87"/>
      <c r="D805" s="87"/>
      <c r="E805" s="87"/>
      <c r="F805" s="87"/>
      <c r="G805" s="87"/>
      <c r="H805" s="87"/>
      <c r="I805" s="87"/>
      <c r="J805" s="87"/>
    </row>
    <row r="806" spans="2:10" x14ac:dyDescent="0.2">
      <c r="B806" s="87"/>
      <c r="C806" s="87"/>
      <c r="D806" s="87"/>
      <c r="E806" s="87"/>
      <c r="F806" s="87"/>
      <c r="G806" s="87"/>
      <c r="H806" s="87"/>
      <c r="I806" s="87"/>
      <c r="J806" s="87"/>
    </row>
    <row r="807" spans="2:10" x14ac:dyDescent="0.2">
      <c r="B807" s="87"/>
      <c r="C807" s="87"/>
      <c r="D807" s="87"/>
      <c r="E807" s="87"/>
      <c r="F807" s="87"/>
      <c r="G807" s="87"/>
      <c r="H807" s="87"/>
      <c r="I807" s="87"/>
      <c r="J807" s="87"/>
    </row>
    <row r="808" spans="2:10" x14ac:dyDescent="0.2">
      <c r="B808" s="87"/>
      <c r="C808" s="87"/>
      <c r="D808" s="87"/>
      <c r="E808" s="87"/>
      <c r="F808" s="87"/>
      <c r="G808" s="87"/>
      <c r="H808" s="87"/>
      <c r="I808" s="87"/>
      <c r="J808" s="87"/>
    </row>
    <row r="809" spans="2:10" x14ac:dyDescent="0.2">
      <c r="B809" s="87"/>
      <c r="C809" s="87"/>
      <c r="D809" s="87"/>
      <c r="E809" s="87"/>
      <c r="F809" s="87"/>
      <c r="G809" s="87"/>
      <c r="H809" s="87"/>
      <c r="I809" s="87"/>
      <c r="J809" s="87"/>
    </row>
    <row r="810" spans="2:10" x14ac:dyDescent="0.2">
      <c r="B810" s="87"/>
      <c r="C810" s="87"/>
      <c r="D810" s="87"/>
      <c r="E810" s="87"/>
      <c r="F810" s="87"/>
      <c r="G810" s="87"/>
      <c r="H810" s="87"/>
      <c r="I810" s="87"/>
      <c r="J810" s="87"/>
    </row>
    <row r="811" spans="2:10" x14ac:dyDescent="0.2">
      <c r="B811" s="87"/>
      <c r="C811" s="87"/>
      <c r="D811" s="87"/>
      <c r="E811" s="87"/>
      <c r="F811" s="87"/>
      <c r="G811" s="87"/>
      <c r="H811" s="87"/>
      <c r="I811" s="87"/>
      <c r="J811" s="87"/>
    </row>
    <row r="812" spans="2:10" x14ac:dyDescent="0.2">
      <c r="B812" s="87"/>
      <c r="C812" s="87"/>
      <c r="D812" s="87"/>
      <c r="E812" s="87"/>
      <c r="F812" s="87"/>
      <c r="G812" s="87"/>
      <c r="H812" s="87"/>
      <c r="I812" s="87"/>
      <c r="J812" s="87"/>
    </row>
    <row r="813" spans="2:10" x14ac:dyDescent="0.2">
      <c r="B813" s="87"/>
      <c r="C813" s="87"/>
      <c r="D813" s="87"/>
      <c r="E813" s="87"/>
      <c r="F813" s="87"/>
      <c r="G813" s="87"/>
      <c r="H813" s="87"/>
      <c r="I813" s="87"/>
      <c r="J813" s="87"/>
    </row>
    <row r="814" spans="2:10" x14ac:dyDescent="0.2">
      <c r="B814" s="87"/>
      <c r="C814" s="87"/>
      <c r="D814" s="87"/>
      <c r="E814" s="87"/>
      <c r="F814" s="87"/>
      <c r="G814" s="87"/>
      <c r="H814" s="87"/>
      <c r="I814" s="87"/>
      <c r="J814" s="87"/>
    </row>
    <row r="815" spans="2:10" x14ac:dyDescent="0.2">
      <c r="B815" s="87"/>
      <c r="C815" s="87"/>
      <c r="D815" s="87"/>
      <c r="E815" s="87"/>
      <c r="F815" s="87"/>
      <c r="G815" s="87"/>
      <c r="H815" s="87"/>
      <c r="I815" s="87"/>
      <c r="J815" s="87"/>
    </row>
    <row r="816" spans="2:10" x14ac:dyDescent="0.2">
      <c r="B816" s="87"/>
      <c r="C816" s="87"/>
      <c r="D816" s="87"/>
      <c r="E816" s="87"/>
      <c r="F816" s="87"/>
      <c r="G816" s="87"/>
      <c r="H816" s="87"/>
      <c r="I816" s="87"/>
      <c r="J816" s="87"/>
    </row>
    <row r="817" spans="2:10" x14ac:dyDescent="0.2">
      <c r="B817" s="87"/>
      <c r="C817" s="87"/>
      <c r="D817" s="87"/>
      <c r="E817" s="87"/>
      <c r="F817" s="87"/>
      <c r="G817" s="87"/>
      <c r="H817" s="87"/>
      <c r="I817" s="87"/>
      <c r="J817" s="87"/>
    </row>
    <row r="818" spans="2:10" x14ac:dyDescent="0.2">
      <c r="B818" s="87"/>
      <c r="C818" s="87"/>
      <c r="D818" s="87"/>
      <c r="E818" s="87"/>
      <c r="F818" s="87"/>
      <c r="G818" s="87"/>
      <c r="H818" s="87"/>
      <c r="I818" s="87"/>
      <c r="J818" s="87"/>
    </row>
    <row r="819" spans="2:10" x14ac:dyDescent="0.2">
      <c r="B819" s="87"/>
      <c r="C819" s="87"/>
      <c r="D819" s="87"/>
      <c r="E819" s="87"/>
      <c r="F819" s="87"/>
      <c r="G819" s="87"/>
      <c r="H819" s="87"/>
      <c r="I819" s="87"/>
      <c r="J819" s="87"/>
    </row>
    <row r="820" spans="2:10" x14ac:dyDescent="0.2">
      <c r="B820" s="87"/>
      <c r="C820" s="87"/>
      <c r="D820" s="87"/>
      <c r="E820" s="87"/>
      <c r="F820" s="87"/>
      <c r="G820" s="87"/>
      <c r="H820" s="87"/>
      <c r="I820" s="87"/>
      <c r="J820" s="87"/>
    </row>
    <row r="821" spans="2:10" x14ac:dyDescent="0.2">
      <c r="B821" s="87"/>
      <c r="C821" s="87"/>
      <c r="D821" s="87"/>
      <c r="E821" s="87"/>
      <c r="F821" s="87"/>
      <c r="G821" s="87"/>
      <c r="H821" s="87"/>
      <c r="I821" s="87"/>
      <c r="J821" s="87"/>
    </row>
    <row r="822" spans="2:10" x14ac:dyDescent="0.2">
      <c r="B822" s="87"/>
      <c r="C822" s="87"/>
      <c r="D822" s="87"/>
      <c r="E822" s="87"/>
      <c r="F822" s="87"/>
      <c r="G822" s="87"/>
      <c r="H822" s="87"/>
      <c r="I822" s="87"/>
      <c r="J822" s="87"/>
    </row>
    <row r="823" spans="2:10" x14ac:dyDescent="0.2">
      <c r="B823" s="87"/>
      <c r="C823" s="87"/>
      <c r="D823" s="87"/>
      <c r="E823" s="87"/>
      <c r="F823" s="87"/>
      <c r="G823" s="87"/>
      <c r="H823" s="87"/>
      <c r="I823" s="87"/>
      <c r="J823" s="87"/>
    </row>
    <row r="824" spans="2:10" x14ac:dyDescent="0.2">
      <c r="B824" s="87"/>
      <c r="C824" s="87"/>
      <c r="D824" s="87"/>
      <c r="E824" s="87"/>
      <c r="F824" s="87"/>
      <c r="G824" s="87"/>
      <c r="H824" s="87"/>
      <c r="I824" s="87"/>
      <c r="J824" s="87"/>
    </row>
    <row r="825" spans="2:10" x14ac:dyDescent="0.2">
      <c r="B825" s="87"/>
      <c r="C825" s="87"/>
      <c r="D825" s="87"/>
      <c r="E825" s="87"/>
      <c r="F825" s="87"/>
      <c r="G825" s="87"/>
      <c r="H825" s="87"/>
      <c r="I825" s="87"/>
      <c r="J825" s="87"/>
    </row>
    <row r="826" spans="2:10" x14ac:dyDescent="0.2">
      <c r="B826" s="87"/>
      <c r="C826" s="87"/>
      <c r="D826" s="87"/>
      <c r="E826" s="87"/>
      <c r="F826" s="87"/>
      <c r="G826" s="87"/>
      <c r="H826" s="87"/>
      <c r="I826" s="87"/>
      <c r="J826" s="87"/>
    </row>
    <row r="827" spans="2:10" x14ac:dyDescent="0.2">
      <c r="B827" s="87"/>
      <c r="C827" s="87"/>
      <c r="D827" s="87"/>
      <c r="E827" s="87"/>
      <c r="F827" s="87"/>
      <c r="G827" s="87"/>
      <c r="H827" s="87"/>
      <c r="I827" s="87"/>
      <c r="J827" s="87"/>
    </row>
    <row r="828" spans="2:10" x14ac:dyDescent="0.2">
      <c r="B828" s="87"/>
      <c r="C828" s="87"/>
      <c r="D828" s="87"/>
      <c r="E828" s="87"/>
      <c r="F828" s="87"/>
      <c r="G828" s="87"/>
      <c r="H828" s="87"/>
      <c r="I828" s="87"/>
      <c r="J828" s="87"/>
    </row>
    <row r="829" spans="2:10" x14ac:dyDescent="0.2">
      <c r="B829" s="87"/>
      <c r="C829" s="87"/>
      <c r="D829" s="87"/>
      <c r="E829" s="87"/>
      <c r="F829" s="87"/>
      <c r="G829" s="87"/>
      <c r="H829" s="87"/>
      <c r="I829" s="87"/>
      <c r="J829" s="87"/>
    </row>
    <row r="830" spans="2:10" x14ac:dyDescent="0.2">
      <c r="B830" s="87"/>
      <c r="C830" s="87"/>
      <c r="D830" s="87"/>
      <c r="E830" s="87"/>
      <c r="F830" s="87"/>
      <c r="G830" s="87"/>
      <c r="H830" s="87"/>
      <c r="I830" s="87"/>
      <c r="J830" s="87"/>
    </row>
    <row r="831" spans="2:10" x14ac:dyDescent="0.2">
      <c r="B831" s="87"/>
      <c r="C831" s="87"/>
      <c r="D831" s="87"/>
      <c r="E831" s="87"/>
      <c r="F831" s="87"/>
      <c r="G831" s="87"/>
      <c r="H831" s="87"/>
      <c r="I831" s="87"/>
      <c r="J831" s="87"/>
    </row>
    <row r="832" spans="2:10" x14ac:dyDescent="0.2">
      <c r="B832" s="87"/>
      <c r="C832" s="87"/>
      <c r="D832" s="87"/>
      <c r="E832" s="87"/>
      <c r="F832" s="87"/>
      <c r="G832" s="87"/>
      <c r="H832" s="87"/>
      <c r="I832" s="87"/>
      <c r="J832" s="87"/>
    </row>
    <row r="833" spans="2:10" x14ac:dyDescent="0.2">
      <c r="B833" s="87"/>
      <c r="C833" s="87"/>
      <c r="D833" s="87"/>
      <c r="E833" s="87"/>
      <c r="F833" s="87"/>
      <c r="G833" s="87"/>
      <c r="H833" s="87"/>
      <c r="I833" s="87"/>
      <c r="J833" s="87"/>
    </row>
    <row r="834" spans="2:10" x14ac:dyDescent="0.2">
      <c r="B834" s="87"/>
      <c r="C834" s="87"/>
      <c r="D834" s="87"/>
      <c r="E834" s="87"/>
      <c r="F834" s="87"/>
      <c r="G834" s="87"/>
      <c r="H834" s="87"/>
      <c r="I834" s="87"/>
      <c r="J834" s="87"/>
    </row>
    <row r="835" spans="2:10" x14ac:dyDescent="0.2">
      <c r="B835" s="87"/>
      <c r="C835" s="87"/>
      <c r="D835" s="87"/>
      <c r="E835" s="87"/>
      <c r="F835" s="87"/>
      <c r="G835" s="87"/>
      <c r="H835" s="87"/>
      <c r="I835" s="87"/>
      <c r="J835" s="87"/>
    </row>
    <row r="836" spans="2:10" x14ac:dyDescent="0.2">
      <c r="B836" s="87"/>
      <c r="C836" s="87"/>
      <c r="D836" s="87"/>
      <c r="E836" s="87"/>
      <c r="F836" s="87"/>
      <c r="G836" s="87"/>
      <c r="H836" s="87"/>
      <c r="I836" s="87"/>
      <c r="J836" s="87"/>
    </row>
    <row r="837" spans="2:10" x14ac:dyDescent="0.2">
      <c r="B837" s="87"/>
      <c r="C837" s="87"/>
      <c r="D837" s="87"/>
      <c r="E837" s="87"/>
      <c r="F837" s="87"/>
      <c r="G837" s="87"/>
      <c r="H837" s="87"/>
      <c r="I837" s="87"/>
      <c r="J837" s="87"/>
    </row>
    <row r="838" spans="2:10" x14ac:dyDescent="0.2">
      <c r="B838" s="87"/>
      <c r="C838" s="87"/>
      <c r="D838" s="87"/>
      <c r="E838" s="87"/>
      <c r="F838" s="87"/>
      <c r="G838" s="87"/>
      <c r="H838" s="87"/>
      <c r="I838" s="87"/>
      <c r="J838" s="87"/>
    </row>
    <row r="839" spans="2:10" x14ac:dyDescent="0.2">
      <c r="B839" s="87"/>
      <c r="C839" s="87"/>
      <c r="D839" s="87"/>
      <c r="E839" s="87"/>
      <c r="F839" s="87"/>
      <c r="G839" s="87"/>
      <c r="H839" s="87"/>
      <c r="I839" s="87"/>
      <c r="J839" s="87"/>
    </row>
    <row r="840" spans="2:10" x14ac:dyDescent="0.2">
      <c r="B840" s="87"/>
      <c r="C840" s="87"/>
      <c r="D840" s="87"/>
      <c r="E840" s="87"/>
      <c r="F840" s="87"/>
      <c r="G840" s="87"/>
      <c r="H840" s="87"/>
      <c r="I840" s="87"/>
      <c r="J840" s="87"/>
    </row>
    <row r="841" spans="2:10" x14ac:dyDescent="0.2">
      <c r="B841" s="87"/>
      <c r="C841" s="87"/>
      <c r="D841" s="87"/>
      <c r="E841" s="87"/>
      <c r="F841" s="87"/>
      <c r="G841" s="87"/>
      <c r="H841" s="87"/>
      <c r="I841" s="87"/>
      <c r="J841" s="87"/>
    </row>
    <row r="842" spans="2:10" x14ac:dyDescent="0.2">
      <c r="B842" s="87"/>
      <c r="C842" s="87"/>
      <c r="D842" s="87"/>
      <c r="E842" s="87"/>
      <c r="F842" s="87"/>
      <c r="G842" s="87"/>
      <c r="H842" s="87"/>
      <c r="I842" s="87"/>
      <c r="J842" s="87"/>
    </row>
    <row r="843" spans="2:10" x14ac:dyDescent="0.2">
      <c r="B843" s="87"/>
      <c r="C843" s="87"/>
      <c r="D843" s="87"/>
      <c r="E843" s="87"/>
      <c r="F843" s="87"/>
      <c r="G843" s="87"/>
      <c r="H843" s="87"/>
      <c r="I843" s="87"/>
      <c r="J843" s="87"/>
    </row>
    <row r="844" spans="2:10" x14ac:dyDescent="0.2">
      <c r="B844" s="87"/>
      <c r="C844" s="87"/>
      <c r="D844" s="87"/>
      <c r="E844" s="87"/>
      <c r="F844" s="87"/>
      <c r="G844" s="87"/>
      <c r="H844" s="87"/>
      <c r="I844" s="87"/>
      <c r="J844" s="87"/>
    </row>
    <row r="845" spans="2:10" x14ac:dyDescent="0.2">
      <c r="B845" s="87"/>
      <c r="C845" s="87"/>
      <c r="D845" s="87"/>
      <c r="E845" s="87"/>
      <c r="F845" s="87"/>
      <c r="G845" s="87"/>
      <c r="H845" s="87"/>
      <c r="I845" s="87"/>
      <c r="J845" s="87"/>
    </row>
    <row r="846" spans="2:10" x14ac:dyDescent="0.2">
      <c r="B846" s="87"/>
      <c r="C846" s="87"/>
      <c r="D846" s="87"/>
      <c r="E846" s="87"/>
      <c r="F846" s="87"/>
      <c r="G846" s="87"/>
      <c r="H846" s="87"/>
      <c r="I846" s="87"/>
      <c r="J846" s="87"/>
    </row>
    <row r="847" spans="2:10" x14ac:dyDescent="0.2">
      <c r="B847" s="87"/>
      <c r="C847" s="87"/>
      <c r="D847" s="87"/>
      <c r="E847" s="87"/>
      <c r="F847" s="87"/>
      <c r="G847" s="87"/>
      <c r="H847" s="87"/>
      <c r="I847" s="87"/>
      <c r="J847" s="87"/>
    </row>
    <row r="848" spans="2:10" x14ac:dyDescent="0.2">
      <c r="B848" s="87"/>
      <c r="C848" s="87"/>
      <c r="D848" s="87"/>
      <c r="E848" s="87"/>
      <c r="F848" s="87"/>
      <c r="G848" s="87"/>
      <c r="H848" s="87"/>
      <c r="I848" s="87"/>
      <c r="J848" s="87"/>
    </row>
    <row r="849" spans="2:10" x14ac:dyDescent="0.2">
      <c r="B849" s="87"/>
      <c r="C849" s="87"/>
      <c r="D849" s="87"/>
      <c r="E849" s="87"/>
      <c r="F849" s="87"/>
      <c r="G849" s="87"/>
      <c r="H849" s="87"/>
      <c r="I849" s="87"/>
      <c r="J849" s="87"/>
    </row>
    <row r="850" spans="2:10" x14ac:dyDescent="0.2">
      <c r="B850" s="87"/>
      <c r="C850" s="87"/>
      <c r="D850" s="87"/>
      <c r="E850" s="87"/>
      <c r="F850" s="87"/>
      <c r="G850" s="87"/>
      <c r="H850" s="87"/>
      <c r="I850" s="87"/>
      <c r="J850" s="87"/>
    </row>
    <row r="851" spans="2:10" x14ac:dyDescent="0.2">
      <c r="B851" s="87"/>
      <c r="C851" s="87"/>
      <c r="D851" s="87"/>
      <c r="E851" s="87"/>
      <c r="F851" s="87"/>
      <c r="G851" s="87"/>
      <c r="H851" s="87"/>
      <c r="I851" s="87"/>
      <c r="J851" s="87"/>
    </row>
    <row r="852" spans="2:10" x14ac:dyDescent="0.2">
      <c r="B852" s="87"/>
      <c r="C852" s="87"/>
      <c r="D852" s="87"/>
      <c r="E852" s="87"/>
      <c r="F852" s="87"/>
      <c r="G852" s="87"/>
      <c r="H852" s="87"/>
      <c r="I852" s="87"/>
      <c r="J852" s="87"/>
    </row>
    <row r="853" spans="2:10" x14ac:dyDescent="0.2">
      <c r="B853" s="87"/>
      <c r="C853" s="87"/>
      <c r="D853" s="87"/>
      <c r="E853" s="87"/>
      <c r="F853" s="87"/>
      <c r="G853" s="87"/>
      <c r="H853" s="87"/>
      <c r="I853" s="87"/>
      <c r="J853" s="87"/>
    </row>
    <row r="854" spans="2:10" x14ac:dyDescent="0.2">
      <c r="B854" s="87"/>
      <c r="C854" s="87"/>
      <c r="D854" s="87"/>
      <c r="E854" s="87"/>
      <c r="F854" s="87"/>
      <c r="G854" s="87"/>
      <c r="H854" s="87"/>
      <c r="I854" s="87"/>
      <c r="J854" s="87"/>
    </row>
    <row r="855" spans="2:10" x14ac:dyDescent="0.2">
      <c r="B855" s="87"/>
      <c r="C855" s="87"/>
      <c r="D855" s="87"/>
      <c r="E855" s="87"/>
      <c r="F855" s="87"/>
      <c r="G855" s="87"/>
      <c r="H855" s="87"/>
      <c r="I855" s="87"/>
      <c r="J855" s="87"/>
    </row>
    <row r="856" spans="2:10" x14ac:dyDescent="0.2">
      <c r="B856" s="87"/>
      <c r="C856" s="87"/>
      <c r="D856" s="87"/>
      <c r="E856" s="87"/>
      <c r="F856" s="87"/>
      <c r="G856" s="87"/>
      <c r="H856" s="87"/>
      <c r="I856" s="87"/>
      <c r="J856" s="87"/>
    </row>
    <row r="857" spans="2:10" x14ac:dyDescent="0.2">
      <c r="B857" s="87"/>
      <c r="C857" s="87"/>
      <c r="D857" s="87"/>
      <c r="E857" s="87"/>
      <c r="F857" s="87"/>
      <c r="G857" s="87"/>
      <c r="H857" s="87"/>
      <c r="I857" s="87"/>
      <c r="J857" s="87"/>
    </row>
    <row r="858" spans="2:10" x14ac:dyDescent="0.2">
      <c r="B858" s="87"/>
      <c r="C858" s="87"/>
      <c r="D858" s="87"/>
      <c r="E858" s="87"/>
      <c r="F858" s="87"/>
      <c r="G858" s="87"/>
      <c r="H858" s="87"/>
      <c r="I858" s="87"/>
      <c r="J858" s="87"/>
    </row>
    <row r="859" spans="2:10" x14ac:dyDescent="0.2">
      <c r="B859" s="87"/>
      <c r="C859" s="87"/>
      <c r="D859" s="87"/>
      <c r="E859" s="87"/>
      <c r="F859" s="87"/>
      <c r="G859" s="87"/>
      <c r="H859" s="87"/>
      <c r="I859" s="87"/>
      <c r="J859" s="87"/>
    </row>
    <row r="860" spans="2:10" x14ac:dyDescent="0.2">
      <c r="B860" s="87"/>
      <c r="C860" s="87"/>
      <c r="D860" s="87"/>
      <c r="E860" s="87"/>
      <c r="F860" s="87"/>
      <c r="G860" s="87"/>
      <c r="H860" s="87"/>
      <c r="I860" s="87"/>
      <c r="J860" s="87"/>
    </row>
    <row r="861" spans="2:10" x14ac:dyDescent="0.2">
      <c r="B861" s="87"/>
      <c r="C861" s="87"/>
      <c r="D861" s="87"/>
      <c r="E861" s="87"/>
      <c r="F861" s="87"/>
      <c r="G861" s="87"/>
      <c r="H861" s="87"/>
      <c r="I861" s="87"/>
      <c r="J861" s="87"/>
    </row>
    <row r="862" spans="2:10" x14ac:dyDescent="0.2">
      <c r="B862" s="87"/>
      <c r="C862" s="87"/>
      <c r="D862" s="87"/>
      <c r="E862" s="87"/>
      <c r="F862" s="87"/>
      <c r="G862" s="87"/>
      <c r="H862" s="87"/>
      <c r="I862" s="87"/>
      <c r="J862" s="87"/>
    </row>
    <row r="863" spans="2:10" x14ac:dyDescent="0.2">
      <c r="B863" s="87"/>
      <c r="C863" s="87"/>
      <c r="D863" s="87"/>
      <c r="E863" s="87"/>
      <c r="F863" s="87"/>
      <c r="G863" s="87"/>
      <c r="H863" s="87"/>
      <c r="I863" s="87"/>
      <c r="J863" s="87"/>
    </row>
    <row r="864" spans="2:10" x14ac:dyDescent="0.2">
      <c r="B864" s="87"/>
      <c r="C864" s="87"/>
      <c r="D864" s="87"/>
      <c r="E864" s="87"/>
      <c r="F864" s="87"/>
      <c r="G864" s="87"/>
      <c r="H864" s="87"/>
      <c r="I864" s="87"/>
      <c r="J864" s="87"/>
    </row>
    <row r="865" spans="2:10" x14ac:dyDescent="0.2">
      <c r="B865" s="87"/>
      <c r="C865" s="87"/>
      <c r="D865" s="87"/>
      <c r="E865" s="87"/>
      <c r="F865" s="87"/>
      <c r="G865" s="87"/>
      <c r="H865" s="87"/>
      <c r="I865" s="87"/>
      <c r="J865" s="87"/>
    </row>
    <row r="866" spans="2:10" x14ac:dyDescent="0.2">
      <c r="B866" s="87"/>
      <c r="C866" s="87"/>
      <c r="D866" s="87"/>
      <c r="E866" s="87"/>
      <c r="F866" s="87"/>
      <c r="G866" s="87"/>
      <c r="H866" s="87"/>
      <c r="I866" s="87"/>
      <c r="J866" s="87"/>
    </row>
    <row r="867" spans="2:10" x14ac:dyDescent="0.2">
      <c r="B867" s="87"/>
      <c r="C867" s="87"/>
      <c r="D867" s="87"/>
      <c r="E867" s="87"/>
      <c r="F867" s="87"/>
      <c r="G867" s="87"/>
      <c r="H867" s="87"/>
      <c r="I867" s="87"/>
      <c r="J867" s="87"/>
    </row>
    <row r="868" spans="2:10" x14ac:dyDescent="0.2">
      <c r="B868" s="87"/>
      <c r="C868" s="87"/>
      <c r="D868" s="87"/>
      <c r="E868" s="87"/>
      <c r="F868" s="87"/>
      <c r="G868" s="87"/>
      <c r="H868" s="87"/>
      <c r="I868" s="87"/>
      <c r="J868" s="87"/>
    </row>
    <row r="869" spans="2:10" x14ac:dyDescent="0.2">
      <c r="B869" s="87"/>
      <c r="C869" s="87"/>
      <c r="D869" s="87"/>
      <c r="E869" s="87"/>
      <c r="F869" s="87"/>
      <c r="G869" s="87"/>
      <c r="H869" s="87"/>
      <c r="I869" s="87"/>
      <c r="J869" s="87"/>
    </row>
    <row r="870" spans="2:10" x14ac:dyDescent="0.2">
      <c r="B870" s="87"/>
      <c r="C870" s="87"/>
      <c r="D870" s="87"/>
      <c r="E870" s="87"/>
      <c r="F870" s="87"/>
      <c r="G870" s="87"/>
      <c r="H870" s="87"/>
      <c r="I870" s="87"/>
      <c r="J870" s="87"/>
    </row>
    <row r="871" spans="2:10" x14ac:dyDescent="0.2">
      <c r="B871" s="87"/>
      <c r="C871" s="87"/>
      <c r="D871" s="87"/>
      <c r="E871" s="87"/>
      <c r="F871" s="87"/>
      <c r="G871" s="87"/>
      <c r="H871" s="87"/>
      <c r="I871" s="87"/>
      <c r="J871" s="87"/>
    </row>
    <row r="872" spans="2:10" x14ac:dyDescent="0.2">
      <c r="B872" s="87"/>
      <c r="C872" s="87"/>
      <c r="D872" s="87"/>
      <c r="E872" s="87"/>
      <c r="F872" s="87"/>
      <c r="G872" s="87"/>
      <c r="H872" s="87"/>
      <c r="I872" s="87"/>
      <c r="J872" s="87"/>
    </row>
    <row r="873" spans="2:10" x14ac:dyDescent="0.2">
      <c r="B873" s="87"/>
      <c r="C873" s="87"/>
      <c r="D873" s="87"/>
      <c r="E873" s="87"/>
      <c r="F873" s="87"/>
      <c r="G873" s="87"/>
      <c r="H873" s="87"/>
      <c r="I873" s="87"/>
      <c r="J873" s="87"/>
    </row>
    <row r="874" spans="2:10" x14ac:dyDescent="0.2">
      <c r="B874" s="87"/>
      <c r="C874" s="87"/>
      <c r="D874" s="87"/>
      <c r="E874" s="87"/>
      <c r="F874" s="87"/>
      <c r="G874" s="87"/>
      <c r="H874" s="87"/>
      <c r="I874" s="87"/>
      <c r="J874" s="87"/>
    </row>
    <row r="875" spans="2:10" x14ac:dyDescent="0.2">
      <c r="B875" s="87"/>
      <c r="C875" s="87"/>
      <c r="D875" s="87"/>
      <c r="E875" s="87"/>
      <c r="F875" s="87"/>
      <c r="G875" s="87"/>
      <c r="H875" s="87"/>
      <c r="I875" s="87"/>
      <c r="J875" s="87"/>
    </row>
    <row r="876" spans="2:10" x14ac:dyDescent="0.2">
      <c r="B876" s="87"/>
      <c r="C876" s="87"/>
      <c r="D876" s="87"/>
      <c r="E876" s="87"/>
      <c r="F876" s="87"/>
      <c r="G876" s="87"/>
      <c r="H876" s="87"/>
      <c r="I876" s="87"/>
      <c r="J876" s="87"/>
    </row>
    <row r="877" spans="2:10" x14ac:dyDescent="0.2">
      <c r="B877" s="87"/>
      <c r="C877" s="87"/>
      <c r="D877" s="87"/>
      <c r="E877" s="87"/>
      <c r="F877" s="87"/>
      <c r="G877" s="87"/>
      <c r="H877" s="87"/>
      <c r="I877" s="87"/>
      <c r="J877" s="87"/>
    </row>
    <row r="878" spans="2:10" x14ac:dyDescent="0.2">
      <c r="B878" s="87"/>
      <c r="C878" s="87"/>
      <c r="D878" s="87"/>
      <c r="E878" s="87"/>
      <c r="F878" s="87"/>
      <c r="G878" s="87"/>
      <c r="H878" s="87"/>
      <c r="I878" s="87"/>
      <c r="J878" s="87"/>
    </row>
    <row r="879" spans="2:10" x14ac:dyDescent="0.2">
      <c r="B879" s="87"/>
      <c r="C879" s="87"/>
      <c r="D879" s="87"/>
      <c r="E879" s="87"/>
      <c r="F879" s="87"/>
      <c r="G879" s="87"/>
      <c r="H879" s="87"/>
      <c r="I879" s="87"/>
      <c r="J879" s="87"/>
    </row>
    <row r="880" spans="2:10" x14ac:dyDescent="0.2">
      <c r="B880" s="87"/>
      <c r="C880" s="87"/>
      <c r="D880" s="87"/>
      <c r="E880" s="87"/>
      <c r="F880" s="87"/>
      <c r="G880" s="87"/>
      <c r="H880" s="87"/>
      <c r="I880" s="87"/>
      <c r="J880" s="87"/>
    </row>
    <row r="881" spans="2:10" x14ac:dyDescent="0.2">
      <c r="B881" s="87"/>
      <c r="C881" s="87"/>
      <c r="D881" s="87"/>
      <c r="E881" s="87"/>
      <c r="F881" s="87"/>
      <c r="G881" s="87"/>
      <c r="H881" s="87"/>
      <c r="I881" s="87"/>
      <c r="J881" s="87"/>
    </row>
    <row r="882" spans="2:10" x14ac:dyDescent="0.2">
      <c r="B882" s="87"/>
      <c r="C882" s="87"/>
      <c r="D882" s="87"/>
      <c r="E882" s="87"/>
      <c r="F882" s="87"/>
      <c r="G882" s="87"/>
      <c r="H882" s="87"/>
      <c r="I882" s="87"/>
      <c r="J882" s="87"/>
    </row>
    <row r="883" spans="2:10" x14ac:dyDescent="0.2">
      <c r="B883" s="87"/>
      <c r="C883" s="87"/>
      <c r="D883" s="87"/>
      <c r="E883" s="87"/>
      <c r="F883" s="87"/>
      <c r="G883" s="87"/>
      <c r="H883" s="87"/>
      <c r="I883" s="87"/>
      <c r="J883" s="87"/>
    </row>
    <row r="884" spans="2:10" x14ac:dyDescent="0.2">
      <c r="B884" s="87"/>
      <c r="C884" s="87"/>
      <c r="D884" s="87"/>
      <c r="E884" s="87"/>
      <c r="F884" s="87"/>
      <c r="G884" s="87"/>
      <c r="H884" s="87"/>
      <c r="I884" s="87"/>
      <c r="J884" s="87"/>
    </row>
    <row r="885" spans="2:10" x14ac:dyDescent="0.2">
      <c r="B885" s="87"/>
      <c r="C885" s="87"/>
      <c r="D885" s="87"/>
      <c r="E885" s="87"/>
      <c r="F885" s="87"/>
      <c r="G885" s="87"/>
      <c r="H885" s="87"/>
      <c r="I885" s="87"/>
      <c r="J885" s="87"/>
    </row>
    <row r="886" spans="2:10" x14ac:dyDescent="0.2">
      <c r="B886" s="87"/>
      <c r="C886" s="87"/>
      <c r="D886" s="87"/>
      <c r="E886" s="87"/>
      <c r="F886" s="87"/>
      <c r="G886" s="87"/>
      <c r="H886" s="87"/>
      <c r="I886" s="87"/>
      <c r="J886" s="87"/>
    </row>
    <row r="887" spans="2:10" x14ac:dyDescent="0.2">
      <c r="B887" s="87"/>
      <c r="C887" s="87"/>
      <c r="D887" s="87"/>
      <c r="E887" s="87"/>
      <c r="F887" s="87"/>
      <c r="G887" s="87"/>
      <c r="H887" s="87"/>
      <c r="I887" s="87"/>
      <c r="J887" s="87"/>
    </row>
    <row r="888" spans="2:10" x14ac:dyDescent="0.2">
      <c r="B888" s="87"/>
      <c r="C888" s="87"/>
      <c r="D888" s="87"/>
      <c r="E888" s="87"/>
      <c r="F888" s="87"/>
      <c r="G888" s="87"/>
      <c r="H888" s="87"/>
      <c r="I888" s="87"/>
      <c r="J888" s="87"/>
    </row>
    <row r="889" spans="2:10" x14ac:dyDescent="0.2">
      <c r="B889" s="87"/>
      <c r="C889" s="87"/>
      <c r="D889" s="87"/>
      <c r="E889" s="87"/>
      <c r="F889" s="87"/>
      <c r="G889" s="87"/>
      <c r="H889" s="87"/>
      <c r="I889" s="87"/>
      <c r="J889" s="87"/>
    </row>
    <row r="890" spans="2:10" x14ac:dyDescent="0.2">
      <c r="B890" s="87"/>
      <c r="C890" s="87"/>
      <c r="D890" s="87"/>
      <c r="E890" s="87"/>
      <c r="F890" s="87"/>
      <c r="G890" s="87"/>
      <c r="H890" s="87"/>
      <c r="I890" s="87"/>
      <c r="J890" s="87"/>
    </row>
    <row r="891" spans="2:10" x14ac:dyDescent="0.2">
      <c r="B891" s="87"/>
      <c r="C891" s="87"/>
      <c r="D891" s="87"/>
      <c r="E891" s="87"/>
      <c r="F891" s="87"/>
      <c r="G891" s="87"/>
      <c r="H891" s="87"/>
      <c r="I891" s="87"/>
      <c r="J891" s="87"/>
    </row>
    <row r="892" spans="2:10" x14ac:dyDescent="0.2">
      <c r="B892" s="87"/>
      <c r="C892" s="87"/>
      <c r="D892" s="87"/>
      <c r="E892" s="87"/>
      <c r="F892" s="87"/>
      <c r="G892" s="87"/>
      <c r="H892" s="87"/>
      <c r="I892" s="87"/>
      <c r="J892" s="87"/>
    </row>
    <row r="893" spans="2:10" x14ac:dyDescent="0.2">
      <c r="B893" s="87"/>
      <c r="C893" s="87"/>
      <c r="D893" s="87"/>
      <c r="E893" s="87"/>
      <c r="F893" s="87"/>
      <c r="G893" s="87"/>
      <c r="H893" s="87"/>
      <c r="I893" s="87"/>
      <c r="J893" s="87"/>
    </row>
    <row r="894" spans="2:10" x14ac:dyDescent="0.2">
      <c r="B894" s="87"/>
      <c r="C894" s="87"/>
      <c r="D894" s="87"/>
      <c r="E894" s="87"/>
      <c r="F894" s="87"/>
      <c r="G894" s="87"/>
      <c r="H894" s="87"/>
      <c r="I894" s="87"/>
      <c r="J894" s="87"/>
    </row>
    <row r="895" spans="2:10" x14ac:dyDescent="0.2">
      <c r="B895" s="87"/>
      <c r="C895" s="87"/>
      <c r="D895" s="87"/>
      <c r="E895" s="87"/>
      <c r="F895" s="87"/>
      <c r="G895" s="87"/>
      <c r="H895" s="87"/>
      <c r="I895" s="87"/>
      <c r="J895" s="87"/>
    </row>
    <row r="896" spans="2:10" x14ac:dyDescent="0.2">
      <c r="B896" s="87"/>
      <c r="C896" s="87"/>
      <c r="D896" s="87"/>
      <c r="E896" s="87"/>
      <c r="F896" s="87"/>
      <c r="G896" s="87"/>
      <c r="H896" s="87"/>
      <c r="I896" s="87"/>
      <c r="J896" s="87"/>
    </row>
    <row r="897" spans="2:10" x14ac:dyDescent="0.2">
      <c r="B897" s="87"/>
      <c r="C897" s="87"/>
      <c r="D897" s="87"/>
      <c r="E897" s="87"/>
      <c r="F897" s="87"/>
      <c r="G897" s="87"/>
      <c r="H897" s="87"/>
      <c r="I897" s="87"/>
      <c r="J897" s="87"/>
    </row>
    <row r="898" spans="2:10" x14ac:dyDescent="0.2">
      <c r="B898" s="87"/>
      <c r="C898" s="87"/>
      <c r="D898" s="87"/>
      <c r="E898" s="87"/>
      <c r="F898" s="87"/>
      <c r="G898" s="87"/>
      <c r="H898" s="87"/>
      <c r="I898" s="87"/>
      <c r="J898" s="87"/>
    </row>
    <row r="899" spans="2:10" x14ac:dyDescent="0.2">
      <c r="B899" s="87"/>
      <c r="C899" s="87"/>
      <c r="D899" s="87"/>
      <c r="E899" s="87"/>
      <c r="F899" s="87"/>
      <c r="G899" s="87"/>
      <c r="H899" s="87"/>
      <c r="I899" s="87"/>
      <c r="J899" s="87"/>
    </row>
    <row r="900" spans="2:10" x14ac:dyDescent="0.2">
      <c r="B900" s="87"/>
      <c r="C900" s="87"/>
      <c r="D900" s="87"/>
      <c r="E900" s="87"/>
      <c r="F900" s="87"/>
      <c r="G900" s="87"/>
      <c r="H900" s="87"/>
      <c r="I900" s="87"/>
      <c r="J900" s="87"/>
    </row>
    <row r="901" spans="2:10" x14ac:dyDescent="0.2">
      <c r="B901" s="87"/>
      <c r="C901" s="87"/>
      <c r="D901" s="87"/>
      <c r="E901" s="87"/>
      <c r="F901" s="87"/>
      <c r="G901" s="87"/>
      <c r="H901" s="87"/>
      <c r="I901" s="87"/>
      <c r="J901" s="87"/>
    </row>
    <row r="902" spans="2:10" x14ac:dyDescent="0.2">
      <c r="B902" s="87"/>
      <c r="C902" s="87"/>
      <c r="D902" s="87"/>
      <c r="E902" s="87"/>
      <c r="F902" s="87"/>
      <c r="G902" s="87"/>
      <c r="H902" s="87"/>
      <c r="I902" s="87"/>
      <c r="J902" s="87"/>
    </row>
    <row r="903" spans="2:10" x14ac:dyDescent="0.2">
      <c r="B903" s="87"/>
      <c r="C903" s="87"/>
      <c r="D903" s="87"/>
      <c r="E903" s="87"/>
      <c r="F903" s="87"/>
      <c r="G903" s="87"/>
      <c r="H903" s="87"/>
      <c r="I903" s="87"/>
      <c r="J903" s="87"/>
    </row>
    <row r="904" spans="2:10" x14ac:dyDescent="0.2">
      <c r="B904" s="87"/>
      <c r="C904" s="87"/>
      <c r="D904" s="87"/>
      <c r="E904" s="87"/>
      <c r="F904" s="87"/>
      <c r="G904" s="87"/>
      <c r="H904" s="87"/>
      <c r="I904" s="87"/>
      <c r="J904" s="87"/>
    </row>
    <row r="905" spans="2:10" x14ac:dyDescent="0.2">
      <c r="B905" s="87"/>
      <c r="C905" s="87"/>
      <c r="D905" s="87"/>
      <c r="E905" s="87"/>
      <c r="F905" s="87"/>
      <c r="G905" s="87"/>
      <c r="H905" s="87"/>
      <c r="I905" s="87"/>
      <c r="J905" s="87"/>
    </row>
    <row r="906" spans="2:10" x14ac:dyDescent="0.2">
      <c r="B906" s="87"/>
      <c r="C906" s="87"/>
      <c r="D906" s="87"/>
      <c r="E906" s="87"/>
      <c r="F906" s="87"/>
      <c r="G906" s="87"/>
      <c r="H906" s="87"/>
      <c r="I906" s="87"/>
      <c r="J906" s="87"/>
    </row>
    <row r="907" spans="2:10" x14ac:dyDescent="0.2">
      <c r="B907" s="87"/>
      <c r="C907" s="87"/>
      <c r="D907" s="87"/>
      <c r="E907" s="87"/>
      <c r="F907" s="87"/>
      <c r="G907" s="87"/>
      <c r="H907" s="87"/>
      <c r="I907" s="87"/>
      <c r="J907" s="87"/>
    </row>
    <row r="908" spans="2:10" x14ac:dyDescent="0.2">
      <c r="B908" s="87"/>
      <c r="C908" s="87"/>
      <c r="D908" s="87"/>
      <c r="E908" s="87"/>
      <c r="F908" s="87"/>
      <c r="G908" s="87"/>
      <c r="H908" s="87"/>
      <c r="I908" s="87"/>
      <c r="J908" s="87"/>
    </row>
    <row r="909" spans="2:10" x14ac:dyDescent="0.2">
      <c r="B909" s="87"/>
      <c r="C909" s="87"/>
      <c r="D909" s="87"/>
      <c r="E909" s="87"/>
      <c r="F909" s="87"/>
      <c r="G909" s="87"/>
      <c r="H909" s="87"/>
      <c r="I909" s="87"/>
      <c r="J909" s="87"/>
    </row>
    <row r="910" spans="2:10" x14ac:dyDescent="0.2">
      <c r="B910" s="87"/>
      <c r="C910" s="87"/>
      <c r="D910" s="87"/>
      <c r="E910" s="87"/>
      <c r="F910" s="87"/>
      <c r="G910" s="87"/>
      <c r="H910" s="87"/>
      <c r="I910" s="87"/>
      <c r="J910" s="87"/>
    </row>
    <row r="911" spans="2:10" x14ac:dyDescent="0.2">
      <c r="B911" s="87"/>
      <c r="C911" s="87"/>
      <c r="D911" s="87"/>
      <c r="E911" s="87"/>
      <c r="F911" s="87"/>
      <c r="G911" s="87"/>
      <c r="H911" s="87"/>
      <c r="I911" s="87"/>
      <c r="J911" s="87"/>
    </row>
    <row r="912" spans="2:10" x14ac:dyDescent="0.2">
      <c r="B912" s="87"/>
      <c r="C912" s="87"/>
      <c r="D912" s="87"/>
      <c r="E912" s="87"/>
      <c r="F912" s="87"/>
      <c r="G912" s="87"/>
      <c r="H912" s="87"/>
      <c r="I912" s="87"/>
      <c r="J912" s="87"/>
    </row>
    <row r="913" spans="2:10" x14ac:dyDescent="0.2">
      <c r="B913" s="87"/>
      <c r="C913" s="87"/>
      <c r="D913" s="87"/>
      <c r="E913" s="87"/>
      <c r="F913" s="87"/>
      <c r="G913" s="87"/>
      <c r="H913" s="87"/>
      <c r="I913" s="87"/>
      <c r="J913" s="87"/>
    </row>
    <row r="914" spans="2:10" x14ac:dyDescent="0.2">
      <c r="B914" s="87"/>
      <c r="C914" s="87"/>
      <c r="D914" s="87"/>
      <c r="E914" s="87"/>
      <c r="F914" s="87"/>
      <c r="G914" s="87"/>
      <c r="H914" s="87"/>
      <c r="I914" s="87"/>
      <c r="J914" s="87"/>
    </row>
    <row r="915" spans="2:10" x14ac:dyDescent="0.2">
      <c r="B915" s="87"/>
      <c r="C915" s="87"/>
      <c r="D915" s="87"/>
      <c r="E915" s="87"/>
      <c r="F915" s="87"/>
      <c r="G915" s="87"/>
      <c r="H915" s="87"/>
      <c r="I915" s="87"/>
      <c r="J915" s="87"/>
    </row>
    <row r="916" spans="2:10" x14ac:dyDescent="0.2">
      <c r="B916" s="87"/>
      <c r="C916" s="87"/>
      <c r="D916" s="87"/>
      <c r="E916" s="87"/>
      <c r="F916" s="87"/>
      <c r="G916" s="87"/>
      <c r="H916" s="87"/>
      <c r="I916" s="87"/>
      <c r="J916" s="87"/>
    </row>
    <row r="917" spans="2:10" x14ac:dyDescent="0.2">
      <c r="B917" s="87"/>
      <c r="C917" s="87"/>
      <c r="D917" s="87"/>
      <c r="E917" s="87"/>
      <c r="F917" s="87"/>
      <c r="G917" s="87"/>
      <c r="H917" s="87"/>
      <c r="I917" s="87"/>
      <c r="J917" s="87"/>
    </row>
    <row r="918" spans="2:10" x14ac:dyDescent="0.2">
      <c r="B918" s="87"/>
      <c r="C918" s="87"/>
      <c r="D918" s="87"/>
      <c r="E918" s="87"/>
      <c r="F918" s="87"/>
      <c r="G918" s="87"/>
      <c r="H918" s="87"/>
      <c r="I918" s="87"/>
      <c r="J918" s="87"/>
    </row>
    <row r="919" spans="2:10" x14ac:dyDescent="0.2">
      <c r="B919" s="87"/>
      <c r="C919" s="87"/>
      <c r="D919" s="87"/>
      <c r="E919" s="87"/>
      <c r="F919" s="87"/>
      <c r="G919" s="87"/>
      <c r="H919" s="87"/>
      <c r="I919" s="87"/>
      <c r="J919" s="87"/>
    </row>
    <row r="920" spans="2:10" x14ac:dyDescent="0.2">
      <c r="B920" s="87"/>
      <c r="C920" s="87"/>
      <c r="D920" s="87"/>
      <c r="E920" s="87"/>
      <c r="F920" s="87"/>
      <c r="G920" s="87"/>
      <c r="H920" s="87"/>
      <c r="I920" s="87"/>
      <c r="J920" s="87"/>
    </row>
    <row r="921" spans="2:10" x14ac:dyDescent="0.2">
      <c r="B921" s="87"/>
      <c r="C921" s="87"/>
      <c r="D921" s="87"/>
      <c r="E921" s="87"/>
      <c r="F921" s="87"/>
      <c r="G921" s="87"/>
      <c r="H921" s="87"/>
      <c r="I921" s="87"/>
      <c r="J921" s="87"/>
    </row>
    <row r="922" spans="2:10" x14ac:dyDescent="0.2">
      <c r="B922" s="87"/>
      <c r="C922" s="87"/>
      <c r="D922" s="87"/>
      <c r="E922" s="87"/>
      <c r="F922" s="87"/>
      <c r="G922" s="87"/>
      <c r="H922" s="87"/>
      <c r="I922" s="87"/>
      <c r="J922" s="87"/>
    </row>
    <row r="923" spans="2:10" x14ac:dyDescent="0.2">
      <c r="B923" s="87"/>
      <c r="C923" s="87"/>
      <c r="D923" s="87"/>
      <c r="E923" s="87"/>
      <c r="F923" s="87"/>
      <c r="G923" s="87"/>
      <c r="H923" s="87"/>
      <c r="I923" s="87"/>
      <c r="J923" s="87"/>
    </row>
    <row r="924" spans="2:10" x14ac:dyDescent="0.2">
      <c r="B924" s="87"/>
      <c r="C924" s="87"/>
      <c r="D924" s="87"/>
      <c r="E924" s="87"/>
      <c r="F924" s="87"/>
      <c r="G924" s="87"/>
      <c r="H924" s="87"/>
      <c r="I924" s="87"/>
      <c r="J924" s="87"/>
    </row>
    <row r="925" spans="2:10" x14ac:dyDescent="0.2">
      <c r="B925" s="87"/>
      <c r="C925" s="87"/>
      <c r="D925" s="87"/>
      <c r="E925" s="87"/>
      <c r="F925" s="87"/>
      <c r="G925" s="87"/>
      <c r="H925" s="87"/>
      <c r="I925" s="87"/>
      <c r="J925" s="87"/>
    </row>
    <row r="926" spans="2:10" x14ac:dyDescent="0.2">
      <c r="B926" s="87"/>
      <c r="C926" s="87"/>
      <c r="D926" s="87"/>
      <c r="E926" s="87"/>
      <c r="F926" s="87"/>
      <c r="G926" s="87"/>
      <c r="H926" s="87"/>
      <c r="I926" s="87"/>
      <c r="J926" s="87"/>
    </row>
    <row r="927" spans="2:10" x14ac:dyDescent="0.2">
      <c r="B927" s="87"/>
      <c r="C927" s="87"/>
      <c r="D927" s="87"/>
      <c r="E927" s="87"/>
      <c r="F927" s="87"/>
      <c r="G927" s="87"/>
      <c r="H927" s="87"/>
      <c r="I927" s="87"/>
      <c r="J927" s="87"/>
    </row>
    <row r="928" spans="2:10" x14ac:dyDescent="0.2">
      <c r="B928" s="87"/>
      <c r="C928" s="87"/>
      <c r="D928" s="87"/>
      <c r="E928" s="87"/>
      <c r="F928" s="87"/>
      <c r="G928" s="87"/>
      <c r="H928" s="87"/>
      <c r="I928" s="87"/>
      <c r="J928" s="87"/>
    </row>
    <row r="929" spans="2:10" x14ac:dyDescent="0.2">
      <c r="B929" s="87"/>
      <c r="C929" s="87"/>
      <c r="D929" s="87"/>
      <c r="E929" s="87"/>
      <c r="F929" s="87"/>
      <c r="G929" s="87"/>
      <c r="H929" s="87"/>
      <c r="I929" s="87"/>
      <c r="J929" s="87"/>
    </row>
    <row r="930" spans="2:10" x14ac:dyDescent="0.2">
      <c r="B930" s="87"/>
      <c r="C930" s="87"/>
      <c r="D930" s="87"/>
      <c r="E930" s="87"/>
      <c r="F930" s="87"/>
      <c r="G930" s="87"/>
      <c r="H930" s="87"/>
      <c r="I930" s="87"/>
      <c r="J930" s="87"/>
    </row>
    <row r="931" spans="2:10" x14ac:dyDescent="0.2">
      <c r="B931" s="87"/>
      <c r="C931" s="87"/>
      <c r="D931" s="87"/>
      <c r="E931" s="87"/>
      <c r="F931" s="87"/>
      <c r="G931" s="87"/>
      <c r="H931" s="87"/>
      <c r="I931" s="87"/>
      <c r="J931" s="87"/>
    </row>
    <row r="932" spans="2:10" x14ac:dyDescent="0.2">
      <c r="B932" s="87"/>
      <c r="C932" s="87"/>
      <c r="D932" s="87"/>
      <c r="E932" s="87"/>
      <c r="F932" s="87"/>
      <c r="G932" s="87"/>
      <c r="H932" s="87"/>
      <c r="I932" s="87"/>
      <c r="J932" s="87"/>
    </row>
    <row r="933" spans="2:10" x14ac:dyDescent="0.2">
      <c r="B933" s="87"/>
      <c r="C933" s="87"/>
      <c r="D933" s="87"/>
      <c r="E933" s="87"/>
      <c r="F933" s="87"/>
      <c r="G933" s="87"/>
      <c r="H933" s="87"/>
      <c r="I933" s="87"/>
      <c r="J933" s="87"/>
    </row>
    <row r="934" spans="2:10" x14ac:dyDescent="0.2">
      <c r="B934" s="87"/>
      <c r="C934" s="87"/>
      <c r="D934" s="87"/>
      <c r="E934" s="87"/>
      <c r="F934" s="87"/>
      <c r="G934" s="87"/>
      <c r="H934" s="87"/>
      <c r="I934" s="87"/>
      <c r="J934" s="87"/>
    </row>
    <row r="935" spans="2:10" x14ac:dyDescent="0.2">
      <c r="B935" s="87"/>
      <c r="C935" s="87"/>
      <c r="D935" s="87"/>
      <c r="E935" s="87"/>
      <c r="F935" s="87"/>
      <c r="G935" s="87"/>
      <c r="H935" s="87"/>
      <c r="I935" s="87"/>
      <c r="J935" s="87"/>
    </row>
    <row r="936" spans="2:10" x14ac:dyDescent="0.2">
      <c r="B936" s="87"/>
      <c r="C936" s="87"/>
      <c r="D936" s="87"/>
      <c r="E936" s="87"/>
      <c r="F936" s="87"/>
      <c r="G936" s="87"/>
      <c r="H936" s="87"/>
      <c r="I936" s="87"/>
      <c r="J936" s="87"/>
    </row>
    <row r="937" spans="2:10" x14ac:dyDescent="0.2">
      <c r="B937" s="87"/>
      <c r="C937" s="87"/>
      <c r="D937" s="87"/>
      <c r="E937" s="87"/>
      <c r="F937" s="87"/>
      <c r="G937" s="87"/>
      <c r="H937" s="87"/>
      <c r="I937" s="87"/>
      <c r="J937" s="87"/>
    </row>
    <row r="938" spans="2:10" x14ac:dyDescent="0.2">
      <c r="B938" s="87"/>
      <c r="C938" s="87"/>
      <c r="D938" s="87"/>
      <c r="E938" s="87"/>
      <c r="F938" s="87"/>
      <c r="G938" s="87"/>
      <c r="H938" s="87"/>
      <c r="I938" s="87"/>
      <c r="J938" s="87"/>
    </row>
    <row r="939" spans="2:10" x14ac:dyDescent="0.2">
      <c r="B939" s="87"/>
      <c r="C939" s="87"/>
      <c r="D939" s="87"/>
      <c r="E939" s="87"/>
      <c r="F939" s="87"/>
      <c r="G939" s="87"/>
      <c r="H939" s="87"/>
      <c r="I939" s="87"/>
      <c r="J939" s="87"/>
    </row>
    <row r="940" spans="2:10" x14ac:dyDescent="0.2">
      <c r="B940" s="87"/>
      <c r="C940" s="87"/>
      <c r="D940" s="87"/>
      <c r="E940" s="87"/>
      <c r="F940" s="87"/>
      <c r="G940" s="87"/>
      <c r="H940" s="87"/>
      <c r="I940" s="87"/>
      <c r="J940" s="87"/>
    </row>
    <row r="941" spans="2:10" x14ac:dyDescent="0.2">
      <c r="B941" s="87"/>
      <c r="C941" s="87"/>
      <c r="D941" s="87"/>
      <c r="E941" s="87"/>
      <c r="F941" s="87"/>
      <c r="G941" s="87"/>
      <c r="H941" s="87"/>
      <c r="I941" s="87"/>
      <c r="J941" s="87"/>
    </row>
    <row r="942" spans="2:10" x14ac:dyDescent="0.2">
      <c r="B942" s="87"/>
      <c r="C942" s="87"/>
      <c r="D942" s="87"/>
      <c r="E942" s="87"/>
      <c r="F942" s="87"/>
      <c r="G942" s="87"/>
      <c r="H942" s="87"/>
      <c r="I942" s="87"/>
      <c r="J942" s="87"/>
    </row>
    <row r="943" spans="2:10" x14ac:dyDescent="0.2">
      <c r="B943" s="87"/>
      <c r="C943" s="87"/>
      <c r="D943" s="87"/>
      <c r="E943" s="87"/>
      <c r="F943" s="87"/>
      <c r="G943" s="87"/>
      <c r="H943" s="87"/>
      <c r="I943" s="87"/>
      <c r="J943" s="87"/>
    </row>
    <row r="944" spans="2:10" x14ac:dyDescent="0.2">
      <c r="B944" s="87"/>
      <c r="C944" s="87"/>
      <c r="D944" s="87"/>
      <c r="E944" s="87"/>
      <c r="F944" s="87"/>
      <c r="G944" s="87"/>
      <c r="H944" s="87"/>
      <c r="I944" s="87"/>
      <c r="J944" s="87"/>
    </row>
    <row r="945" spans="2:10" x14ac:dyDescent="0.2">
      <c r="B945" s="87"/>
      <c r="C945" s="87"/>
      <c r="D945" s="87"/>
      <c r="E945" s="87"/>
      <c r="F945" s="87"/>
      <c r="G945" s="87"/>
      <c r="H945" s="87"/>
      <c r="I945" s="87"/>
      <c r="J945" s="87"/>
    </row>
    <row r="946" spans="2:10" x14ac:dyDescent="0.2">
      <c r="B946" s="87"/>
      <c r="C946" s="87"/>
      <c r="D946" s="87"/>
      <c r="E946" s="87"/>
      <c r="F946" s="87"/>
      <c r="G946" s="87"/>
      <c r="H946" s="87"/>
      <c r="I946" s="87"/>
      <c r="J946" s="87"/>
    </row>
    <row r="947" spans="2:10" x14ac:dyDescent="0.2">
      <c r="B947" s="87"/>
      <c r="C947" s="87"/>
      <c r="D947" s="87"/>
      <c r="E947" s="87"/>
      <c r="F947" s="87"/>
      <c r="G947" s="87"/>
      <c r="H947" s="87"/>
      <c r="I947" s="87"/>
      <c r="J947" s="87"/>
    </row>
    <row r="948" spans="2:10" x14ac:dyDescent="0.2">
      <c r="B948" s="87"/>
      <c r="C948" s="87"/>
      <c r="D948" s="87"/>
      <c r="E948" s="87"/>
      <c r="F948" s="87"/>
      <c r="G948" s="87"/>
      <c r="H948" s="87"/>
      <c r="I948" s="87"/>
      <c r="J948" s="87"/>
    </row>
    <row r="949" spans="2:10" x14ac:dyDescent="0.2">
      <c r="B949" s="87"/>
      <c r="C949" s="87"/>
      <c r="D949" s="87"/>
      <c r="E949" s="87"/>
      <c r="F949" s="87"/>
      <c r="G949" s="87"/>
      <c r="H949" s="87"/>
      <c r="I949" s="87"/>
      <c r="J949" s="87"/>
    </row>
    <row r="950" spans="2:10" x14ac:dyDescent="0.2">
      <c r="B950" s="87"/>
      <c r="C950" s="87"/>
      <c r="D950" s="87"/>
      <c r="E950" s="87"/>
      <c r="F950" s="87"/>
      <c r="G950" s="87"/>
      <c r="H950" s="87"/>
      <c r="I950" s="87"/>
      <c r="J950" s="87"/>
    </row>
    <row r="951" spans="2:10" x14ac:dyDescent="0.2">
      <c r="B951" s="87"/>
      <c r="C951" s="87"/>
      <c r="D951" s="87"/>
      <c r="E951" s="87"/>
      <c r="F951" s="87"/>
      <c r="G951" s="87"/>
      <c r="H951" s="87"/>
      <c r="I951" s="87"/>
      <c r="J951" s="87"/>
    </row>
    <row r="952" spans="2:10" x14ac:dyDescent="0.2">
      <c r="B952" s="87"/>
      <c r="C952" s="87"/>
      <c r="D952" s="87"/>
      <c r="E952" s="87"/>
      <c r="F952" s="87"/>
      <c r="G952" s="87"/>
      <c r="H952" s="87"/>
      <c r="I952" s="87"/>
      <c r="J952" s="87"/>
    </row>
    <row r="953" spans="2:10" x14ac:dyDescent="0.2">
      <c r="B953" s="87"/>
      <c r="C953" s="87"/>
      <c r="D953" s="87"/>
      <c r="E953" s="87"/>
      <c r="F953" s="87"/>
      <c r="G953" s="87"/>
      <c r="H953" s="87"/>
      <c r="I953" s="87"/>
      <c r="J953" s="87"/>
    </row>
    <row r="954" spans="2:10" x14ac:dyDescent="0.2">
      <c r="B954" s="87"/>
      <c r="C954" s="87"/>
      <c r="D954" s="87"/>
      <c r="E954" s="87"/>
      <c r="F954" s="87"/>
      <c r="G954" s="87"/>
      <c r="H954" s="87"/>
      <c r="I954" s="87"/>
      <c r="J954" s="87"/>
    </row>
    <row r="955" spans="2:10" x14ac:dyDescent="0.2">
      <c r="B955" s="87"/>
      <c r="C955" s="87"/>
      <c r="D955" s="87"/>
      <c r="E955" s="87"/>
      <c r="F955" s="87"/>
      <c r="G955" s="87"/>
      <c r="H955" s="87"/>
      <c r="I955" s="87"/>
      <c r="J955" s="87"/>
    </row>
    <row r="956" spans="2:10" x14ac:dyDescent="0.2">
      <c r="B956" s="87"/>
      <c r="C956" s="87"/>
      <c r="D956" s="87"/>
      <c r="E956" s="87"/>
      <c r="F956" s="87"/>
      <c r="G956" s="87"/>
      <c r="H956" s="87"/>
      <c r="I956" s="87"/>
      <c r="J956" s="87"/>
    </row>
    <row r="957" spans="2:10" x14ac:dyDescent="0.2">
      <c r="B957" s="87"/>
      <c r="C957" s="87"/>
      <c r="D957" s="87"/>
      <c r="E957" s="87"/>
      <c r="F957" s="87"/>
      <c r="G957" s="87"/>
      <c r="H957" s="87"/>
      <c r="I957" s="87"/>
      <c r="J957" s="87"/>
    </row>
    <row r="958" spans="2:10" x14ac:dyDescent="0.2">
      <c r="B958" s="87"/>
      <c r="C958" s="87"/>
      <c r="D958" s="87"/>
      <c r="E958" s="87"/>
      <c r="F958" s="87"/>
      <c r="G958" s="87"/>
      <c r="H958" s="87"/>
      <c r="I958" s="87"/>
      <c r="J958" s="87"/>
    </row>
    <row r="959" spans="2:10" x14ac:dyDescent="0.2">
      <c r="B959" s="87"/>
      <c r="C959" s="87"/>
      <c r="D959" s="87"/>
      <c r="E959" s="87"/>
      <c r="F959" s="87"/>
      <c r="G959" s="87"/>
      <c r="H959" s="87"/>
      <c r="I959" s="87"/>
      <c r="J959" s="87"/>
    </row>
    <row r="960" spans="2:10" x14ac:dyDescent="0.2">
      <c r="B960" s="87"/>
      <c r="C960" s="87"/>
      <c r="D960" s="87"/>
      <c r="E960" s="87"/>
      <c r="F960" s="87"/>
      <c r="G960" s="87"/>
      <c r="H960" s="87"/>
      <c r="I960" s="87"/>
      <c r="J960" s="87"/>
    </row>
    <row r="961" spans="2:10" x14ac:dyDescent="0.2">
      <c r="B961" s="87"/>
      <c r="C961" s="87"/>
      <c r="D961" s="87"/>
      <c r="E961" s="87"/>
      <c r="F961" s="87"/>
      <c r="G961" s="87"/>
      <c r="H961" s="87"/>
      <c r="I961" s="87"/>
      <c r="J961" s="87"/>
    </row>
    <row r="962" spans="2:10" x14ac:dyDescent="0.2">
      <c r="B962" s="87"/>
      <c r="C962" s="87"/>
      <c r="D962" s="87"/>
      <c r="E962" s="87"/>
      <c r="F962" s="87"/>
      <c r="G962" s="87"/>
      <c r="H962" s="87"/>
      <c r="I962" s="87"/>
      <c r="J962" s="87"/>
    </row>
    <row r="963" spans="2:10" x14ac:dyDescent="0.2">
      <c r="B963" s="87"/>
      <c r="C963" s="87"/>
      <c r="D963" s="87"/>
      <c r="E963" s="87"/>
      <c r="F963" s="87"/>
      <c r="G963" s="87"/>
      <c r="H963" s="87"/>
      <c r="I963" s="87"/>
      <c r="J963" s="87"/>
    </row>
    <row r="964" spans="2:10" x14ac:dyDescent="0.2">
      <c r="B964" s="87"/>
      <c r="C964" s="87"/>
      <c r="D964" s="87"/>
      <c r="E964" s="87"/>
      <c r="F964" s="87"/>
      <c r="G964" s="87"/>
      <c r="H964" s="87"/>
      <c r="I964" s="87"/>
      <c r="J964" s="87"/>
    </row>
    <row r="965" spans="2:10" x14ac:dyDescent="0.2">
      <c r="B965" s="87"/>
      <c r="C965" s="87"/>
      <c r="D965" s="87"/>
      <c r="E965" s="87"/>
      <c r="F965" s="87"/>
      <c r="G965" s="87"/>
      <c r="H965" s="87"/>
      <c r="I965" s="87"/>
      <c r="J965" s="87"/>
    </row>
    <row r="966" spans="2:10" x14ac:dyDescent="0.2">
      <c r="B966" s="87"/>
      <c r="C966" s="87"/>
      <c r="D966" s="87"/>
      <c r="E966" s="87"/>
      <c r="F966" s="87"/>
      <c r="G966" s="87"/>
      <c r="H966" s="87"/>
      <c r="I966" s="87"/>
      <c r="J966" s="87"/>
    </row>
    <row r="967" spans="2:10" x14ac:dyDescent="0.2">
      <c r="B967" s="87"/>
      <c r="C967" s="87"/>
      <c r="D967" s="87"/>
      <c r="E967" s="87"/>
      <c r="F967" s="87"/>
      <c r="G967" s="87"/>
      <c r="H967" s="87"/>
      <c r="I967" s="87"/>
      <c r="J967" s="87"/>
    </row>
    <row r="968" spans="2:10" x14ac:dyDescent="0.2">
      <c r="B968" s="87"/>
      <c r="C968" s="87"/>
      <c r="D968" s="87"/>
      <c r="E968" s="87"/>
      <c r="F968" s="87"/>
      <c r="G968" s="87"/>
      <c r="H968" s="87"/>
      <c r="I968" s="87"/>
      <c r="J968" s="87"/>
    </row>
    <row r="969" spans="2:10" x14ac:dyDescent="0.2">
      <c r="B969" s="87"/>
      <c r="C969" s="87"/>
      <c r="D969" s="87"/>
      <c r="E969" s="87"/>
      <c r="F969" s="87"/>
      <c r="G969" s="87"/>
      <c r="H969" s="87"/>
      <c r="I969" s="87"/>
      <c r="J969" s="87"/>
    </row>
    <row r="970" spans="2:10" x14ac:dyDescent="0.2">
      <c r="B970" s="87"/>
      <c r="C970" s="87"/>
      <c r="D970" s="87"/>
      <c r="E970" s="87"/>
      <c r="F970" s="87"/>
      <c r="G970" s="87"/>
      <c r="H970" s="87"/>
      <c r="I970" s="87"/>
      <c r="J970" s="87"/>
    </row>
    <row r="971" spans="2:10" x14ac:dyDescent="0.2">
      <c r="B971" s="87"/>
      <c r="C971" s="87"/>
      <c r="D971" s="87"/>
      <c r="E971" s="87"/>
      <c r="F971" s="87"/>
      <c r="G971" s="87"/>
      <c r="H971" s="87"/>
      <c r="I971" s="87"/>
      <c r="J971" s="87"/>
    </row>
    <row r="972" spans="2:10" x14ac:dyDescent="0.2">
      <c r="B972" s="87"/>
      <c r="C972" s="87"/>
      <c r="D972" s="87"/>
      <c r="E972" s="87"/>
      <c r="F972" s="87"/>
      <c r="G972" s="87"/>
      <c r="H972" s="87"/>
      <c r="I972" s="87"/>
      <c r="J972" s="87"/>
    </row>
    <row r="973" spans="2:10" x14ac:dyDescent="0.2">
      <c r="B973" s="87"/>
      <c r="C973" s="87"/>
      <c r="D973" s="87"/>
      <c r="E973" s="87"/>
      <c r="F973" s="87"/>
      <c r="G973" s="87"/>
      <c r="H973" s="87"/>
      <c r="I973" s="87"/>
      <c r="J973" s="87"/>
    </row>
    <row r="974" spans="2:10" x14ac:dyDescent="0.2">
      <c r="B974" s="87"/>
      <c r="C974" s="87"/>
      <c r="D974" s="87"/>
      <c r="E974" s="87"/>
      <c r="F974" s="87"/>
      <c r="G974" s="87"/>
      <c r="H974" s="87"/>
      <c r="I974" s="87"/>
      <c r="J974" s="87"/>
    </row>
    <row r="975" spans="2:10" x14ac:dyDescent="0.2">
      <c r="B975" s="87"/>
      <c r="C975" s="87"/>
      <c r="D975" s="87"/>
      <c r="E975" s="87"/>
      <c r="F975" s="87"/>
      <c r="G975" s="87"/>
      <c r="H975" s="87"/>
      <c r="I975" s="87"/>
      <c r="J975" s="87"/>
    </row>
    <row r="976" spans="2:10" x14ac:dyDescent="0.2">
      <c r="B976" s="87"/>
      <c r="C976" s="87"/>
      <c r="D976" s="87"/>
      <c r="E976" s="87"/>
      <c r="F976" s="87"/>
      <c r="G976" s="87"/>
      <c r="H976" s="87"/>
      <c r="I976" s="87"/>
      <c r="J976" s="87"/>
    </row>
    <row r="977" spans="2:10" x14ac:dyDescent="0.2">
      <c r="B977" s="87"/>
      <c r="C977" s="87"/>
      <c r="D977" s="87"/>
      <c r="E977" s="87"/>
      <c r="F977" s="87"/>
      <c r="G977" s="87"/>
      <c r="H977" s="87"/>
      <c r="I977" s="87"/>
      <c r="J977" s="87"/>
    </row>
    <row r="978" spans="2:10" x14ac:dyDescent="0.2">
      <c r="B978" s="87"/>
      <c r="C978" s="87"/>
      <c r="D978" s="87"/>
      <c r="E978" s="87"/>
      <c r="F978" s="87"/>
      <c r="G978" s="87"/>
      <c r="H978" s="87"/>
      <c r="I978" s="87"/>
      <c r="J978" s="87"/>
    </row>
    <row r="979" spans="2:10" x14ac:dyDescent="0.2">
      <c r="B979" s="87"/>
      <c r="C979" s="87"/>
      <c r="D979" s="87"/>
      <c r="E979" s="87"/>
      <c r="F979" s="87"/>
      <c r="G979" s="87"/>
      <c r="H979" s="87"/>
      <c r="I979" s="87"/>
      <c r="J979" s="87"/>
    </row>
    <row r="980" spans="2:10" x14ac:dyDescent="0.2">
      <c r="B980" s="87"/>
      <c r="C980" s="87"/>
      <c r="D980" s="87"/>
      <c r="E980" s="87"/>
      <c r="F980" s="87"/>
      <c r="G980" s="87"/>
      <c r="H980" s="87"/>
      <c r="I980" s="87"/>
      <c r="J980" s="87"/>
    </row>
    <row r="981" spans="2:10" x14ac:dyDescent="0.2">
      <c r="B981" s="87"/>
      <c r="C981" s="87"/>
      <c r="D981" s="87"/>
      <c r="E981" s="87"/>
      <c r="F981" s="87"/>
      <c r="G981" s="87"/>
      <c r="H981" s="87"/>
      <c r="I981" s="87"/>
      <c r="J981" s="87"/>
    </row>
    <row r="982" spans="2:10" x14ac:dyDescent="0.2">
      <c r="B982" s="87"/>
      <c r="C982" s="87"/>
      <c r="D982" s="87"/>
      <c r="E982" s="87"/>
      <c r="F982" s="87"/>
      <c r="G982" s="87"/>
      <c r="H982" s="87"/>
      <c r="I982" s="87"/>
      <c r="J982" s="87"/>
    </row>
    <row r="983" spans="2:10" x14ac:dyDescent="0.2">
      <c r="B983" s="87"/>
      <c r="C983" s="87"/>
      <c r="D983" s="87"/>
      <c r="E983" s="87"/>
      <c r="F983" s="87"/>
      <c r="G983" s="87"/>
      <c r="H983" s="87"/>
      <c r="I983" s="87"/>
      <c r="J983" s="87"/>
    </row>
    <row r="984" spans="2:10" x14ac:dyDescent="0.2">
      <c r="B984" s="87"/>
      <c r="C984" s="87"/>
      <c r="D984" s="87"/>
      <c r="E984" s="87"/>
      <c r="F984" s="87"/>
      <c r="G984" s="87"/>
      <c r="H984" s="87"/>
      <c r="I984" s="87"/>
      <c r="J984" s="87"/>
    </row>
    <row r="985" spans="2:10" x14ac:dyDescent="0.2">
      <c r="B985" s="87"/>
      <c r="C985" s="87"/>
      <c r="D985" s="87"/>
      <c r="E985" s="87"/>
      <c r="F985" s="87"/>
      <c r="G985" s="87"/>
      <c r="H985" s="87"/>
      <c r="I985" s="87"/>
      <c r="J985" s="87"/>
    </row>
    <row r="986" spans="2:10" x14ac:dyDescent="0.2">
      <c r="B986" s="87"/>
      <c r="C986" s="87"/>
      <c r="D986" s="87"/>
      <c r="E986" s="87"/>
      <c r="F986" s="87"/>
      <c r="G986" s="87"/>
      <c r="H986" s="87"/>
      <c r="I986" s="87"/>
      <c r="J986" s="87"/>
    </row>
    <row r="987" spans="2:10" x14ac:dyDescent="0.2">
      <c r="B987" s="87"/>
      <c r="C987" s="87"/>
      <c r="D987" s="87"/>
      <c r="E987" s="87"/>
      <c r="F987" s="87"/>
      <c r="G987" s="87"/>
      <c r="H987" s="87"/>
      <c r="I987" s="87"/>
      <c r="J987" s="87"/>
    </row>
    <row r="988" spans="2:10" x14ac:dyDescent="0.2">
      <c r="B988" s="87"/>
      <c r="C988" s="87"/>
      <c r="D988" s="87"/>
      <c r="E988" s="87"/>
      <c r="F988" s="87"/>
      <c r="G988" s="87"/>
      <c r="H988" s="87"/>
      <c r="I988" s="87"/>
      <c r="J988" s="87"/>
    </row>
    <row r="989" spans="2:10" x14ac:dyDescent="0.2">
      <c r="B989" s="87"/>
      <c r="C989" s="87"/>
      <c r="D989" s="87"/>
      <c r="E989" s="87"/>
      <c r="F989" s="87"/>
      <c r="G989" s="87"/>
      <c r="H989" s="87"/>
      <c r="I989" s="87"/>
      <c r="J989" s="87"/>
    </row>
    <row r="990" spans="2:10" x14ac:dyDescent="0.2">
      <c r="B990" s="87"/>
      <c r="C990" s="87"/>
      <c r="D990" s="87"/>
      <c r="E990" s="87"/>
      <c r="F990" s="87"/>
      <c r="G990" s="87"/>
      <c r="H990" s="87"/>
      <c r="I990" s="87"/>
      <c r="J990" s="87"/>
    </row>
    <row r="991" spans="2:10" x14ac:dyDescent="0.2">
      <c r="B991" s="87"/>
      <c r="C991" s="87"/>
      <c r="D991" s="87"/>
      <c r="E991" s="87"/>
      <c r="F991" s="87"/>
      <c r="G991" s="87"/>
      <c r="H991" s="87"/>
      <c r="I991" s="87"/>
      <c r="J991" s="87"/>
    </row>
    <row r="992" spans="2:10" x14ac:dyDescent="0.2">
      <c r="B992" s="87"/>
      <c r="C992" s="87"/>
      <c r="D992" s="87"/>
      <c r="E992" s="87"/>
      <c r="F992" s="87"/>
      <c r="G992" s="87"/>
      <c r="H992" s="87"/>
      <c r="I992" s="87"/>
      <c r="J992" s="87"/>
    </row>
    <row r="993" spans="2:10" x14ac:dyDescent="0.2">
      <c r="B993" s="87"/>
      <c r="C993" s="87"/>
      <c r="D993" s="87"/>
      <c r="E993" s="87"/>
      <c r="F993" s="87"/>
      <c r="G993" s="87"/>
      <c r="H993" s="87"/>
      <c r="I993" s="87"/>
      <c r="J993" s="87"/>
    </row>
    <row r="994" spans="2:10" x14ac:dyDescent="0.2">
      <c r="B994" s="87"/>
      <c r="C994" s="87"/>
      <c r="D994" s="87"/>
      <c r="E994" s="87"/>
      <c r="F994" s="87"/>
      <c r="G994" s="87"/>
      <c r="H994" s="87"/>
      <c r="I994" s="87"/>
      <c r="J994" s="87"/>
    </row>
    <row r="995" spans="2:10" x14ac:dyDescent="0.2">
      <c r="B995" s="87"/>
      <c r="C995" s="87"/>
      <c r="D995" s="87"/>
      <c r="E995" s="87"/>
      <c r="F995" s="87"/>
      <c r="G995" s="87"/>
      <c r="H995" s="87"/>
      <c r="I995" s="87"/>
      <c r="J995" s="87"/>
    </row>
    <row r="996" spans="2:10" x14ac:dyDescent="0.2">
      <c r="B996" s="87"/>
      <c r="C996" s="87"/>
      <c r="D996" s="87"/>
      <c r="E996" s="87"/>
      <c r="F996" s="87"/>
      <c r="G996" s="87"/>
      <c r="H996" s="87"/>
      <c r="I996" s="87"/>
      <c r="J996" s="87"/>
    </row>
    <row r="997" spans="2:10" x14ac:dyDescent="0.2">
      <c r="B997" s="87"/>
      <c r="C997" s="87"/>
      <c r="D997" s="87"/>
      <c r="E997" s="87"/>
      <c r="F997" s="87"/>
      <c r="G997" s="87"/>
      <c r="H997" s="87"/>
      <c r="I997" s="87"/>
      <c r="J997" s="87"/>
    </row>
    <row r="998" spans="2:10" x14ac:dyDescent="0.2">
      <c r="B998" s="87"/>
      <c r="C998" s="87"/>
      <c r="D998" s="87"/>
      <c r="E998" s="87"/>
      <c r="F998" s="87"/>
      <c r="G998" s="87"/>
      <c r="H998" s="87"/>
      <c r="I998" s="87"/>
      <c r="J998" s="87"/>
    </row>
    <row r="999" spans="2:10" x14ac:dyDescent="0.2">
      <c r="B999" s="87"/>
      <c r="C999" s="87"/>
      <c r="D999" s="87"/>
      <c r="E999" s="87"/>
      <c r="F999" s="87"/>
      <c r="G999" s="87"/>
      <c r="H999" s="87"/>
      <c r="I999" s="87"/>
      <c r="J999" s="87"/>
    </row>
    <row r="1000" spans="2:10" x14ac:dyDescent="0.2">
      <c r="B1000" s="87"/>
      <c r="C1000" s="87"/>
      <c r="D1000" s="87"/>
      <c r="E1000" s="87"/>
      <c r="F1000" s="87"/>
      <c r="G1000" s="87"/>
      <c r="H1000" s="87"/>
      <c r="I1000" s="87"/>
      <c r="J1000" s="87"/>
    </row>
    <row r="1001" spans="2:10" x14ac:dyDescent="0.2">
      <c r="B1001" s="87"/>
      <c r="C1001" s="87"/>
      <c r="D1001" s="87"/>
      <c r="E1001" s="87"/>
      <c r="F1001" s="87"/>
      <c r="G1001" s="87"/>
      <c r="H1001" s="87"/>
      <c r="I1001" s="87"/>
      <c r="J1001" s="87"/>
    </row>
    <row r="1002" spans="2:10" x14ac:dyDescent="0.2">
      <c r="B1002" s="87"/>
      <c r="C1002" s="87"/>
      <c r="D1002" s="87"/>
      <c r="E1002" s="87"/>
      <c r="F1002" s="87"/>
      <c r="G1002" s="87"/>
      <c r="H1002" s="87"/>
      <c r="I1002" s="87"/>
      <c r="J1002" s="87"/>
    </row>
    <row r="1003" spans="2:10" x14ac:dyDescent="0.2">
      <c r="B1003" s="87"/>
      <c r="C1003" s="87"/>
      <c r="D1003" s="87"/>
      <c r="E1003" s="87"/>
      <c r="F1003" s="87"/>
      <c r="G1003" s="87"/>
      <c r="H1003" s="87"/>
      <c r="I1003" s="87"/>
      <c r="J1003" s="87"/>
    </row>
    <row r="1004" spans="2:10" x14ac:dyDescent="0.2">
      <c r="B1004" s="87"/>
      <c r="C1004" s="87"/>
      <c r="D1004" s="87"/>
      <c r="E1004" s="87"/>
      <c r="F1004" s="87"/>
      <c r="G1004" s="87"/>
      <c r="H1004" s="87"/>
      <c r="I1004" s="87"/>
      <c r="J1004" s="87"/>
    </row>
    <row r="1005" spans="2:10" x14ac:dyDescent="0.2">
      <c r="B1005" s="87"/>
      <c r="C1005" s="87"/>
      <c r="D1005" s="87"/>
      <c r="E1005" s="87"/>
      <c r="F1005" s="87"/>
      <c r="G1005" s="87"/>
      <c r="H1005" s="87"/>
      <c r="I1005" s="87"/>
      <c r="J1005" s="87"/>
    </row>
    <row r="1006" spans="2:10" x14ac:dyDescent="0.2">
      <c r="B1006" s="87"/>
      <c r="C1006" s="87"/>
      <c r="D1006" s="87"/>
      <c r="E1006" s="87"/>
      <c r="F1006" s="87"/>
      <c r="G1006" s="87"/>
      <c r="H1006" s="87"/>
      <c r="I1006" s="87"/>
      <c r="J1006" s="87"/>
    </row>
    <row r="1007" spans="2:10" x14ac:dyDescent="0.2">
      <c r="B1007" s="87"/>
      <c r="C1007" s="87"/>
      <c r="D1007" s="87"/>
      <c r="E1007" s="87"/>
      <c r="F1007" s="87"/>
      <c r="G1007" s="87"/>
      <c r="H1007" s="87"/>
      <c r="I1007" s="87"/>
      <c r="J1007" s="87"/>
    </row>
    <row r="1008" spans="2:10" x14ac:dyDescent="0.2">
      <c r="B1008" s="87"/>
      <c r="C1008" s="87"/>
      <c r="D1008" s="87"/>
      <c r="E1008" s="87"/>
      <c r="F1008" s="87"/>
      <c r="G1008" s="87"/>
      <c r="H1008" s="87"/>
      <c r="I1008" s="87"/>
      <c r="J1008" s="87"/>
    </row>
    <row r="1009" spans="2:10" x14ac:dyDescent="0.2">
      <c r="B1009" s="87"/>
      <c r="C1009" s="87"/>
      <c r="D1009" s="87"/>
      <c r="E1009" s="87"/>
      <c r="F1009" s="87"/>
      <c r="G1009" s="87"/>
      <c r="H1009" s="87"/>
      <c r="I1009" s="87"/>
      <c r="J1009" s="87"/>
    </row>
    <row r="1010" spans="2:10" x14ac:dyDescent="0.2">
      <c r="B1010" s="87"/>
      <c r="C1010" s="87"/>
      <c r="D1010" s="87"/>
      <c r="E1010" s="87"/>
      <c r="F1010" s="87"/>
      <c r="G1010" s="87"/>
      <c r="H1010" s="87"/>
      <c r="I1010" s="87"/>
      <c r="J1010" s="87"/>
    </row>
    <row r="1011" spans="2:10" x14ac:dyDescent="0.2">
      <c r="B1011" s="87"/>
      <c r="C1011" s="87"/>
      <c r="D1011" s="87"/>
      <c r="E1011" s="87"/>
      <c r="F1011" s="87"/>
      <c r="G1011" s="87"/>
      <c r="H1011" s="87"/>
      <c r="I1011" s="87"/>
      <c r="J1011" s="87"/>
    </row>
    <row r="1012" spans="2:10" x14ac:dyDescent="0.2">
      <c r="B1012" s="87"/>
      <c r="C1012" s="87"/>
      <c r="D1012" s="87"/>
      <c r="E1012" s="87"/>
      <c r="F1012" s="87"/>
      <c r="G1012" s="87"/>
      <c r="H1012" s="87"/>
      <c r="I1012" s="87"/>
      <c r="J1012" s="87"/>
    </row>
    <row r="1013" spans="2:10" x14ac:dyDescent="0.2">
      <c r="B1013" s="87"/>
      <c r="C1013" s="87"/>
      <c r="D1013" s="87"/>
      <c r="E1013" s="87"/>
      <c r="F1013" s="87"/>
      <c r="G1013" s="87"/>
      <c r="H1013" s="87"/>
      <c r="I1013" s="87"/>
      <c r="J1013" s="87"/>
    </row>
    <row r="1014" spans="2:10" x14ac:dyDescent="0.2">
      <c r="B1014" s="87"/>
      <c r="C1014" s="87"/>
      <c r="D1014" s="87"/>
      <c r="E1014" s="87"/>
      <c r="F1014" s="87"/>
      <c r="G1014" s="87"/>
      <c r="H1014" s="87"/>
      <c r="I1014" s="87"/>
      <c r="J1014" s="87"/>
    </row>
    <row r="1015" spans="2:10" x14ac:dyDescent="0.2">
      <c r="B1015" s="87"/>
      <c r="C1015" s="87"/>
      <c r="D1015" s="87"/>
      <c r="E1015" s="87"/>
      <c r="F1015" s="87"/>
      <c r="G1015" s="87"/>
      <c r="H1015" s="87"/>
      <c r="I1015" s="87"/>
      <c r="J1015" s="87"/>
    </row>
    <row r="1016" spans="2:10" x14ac:dyDescent="0.2">
      <c r="B1016" s="87"/>
      <c r="C1016" s="87"/>
      <c r="D1016" s="87"/>
      <c r="E1016" s="87"/>
      <c r="F1016" s="87"/>
      <c r="G1016" s="87"/>
      <c r="H1016" s="87"/>
      <c r="I1016" s="87"/>
      <c r="J1016" s="87"/>
    </row>
    <row r="1017" spans="2:10" x14ac:dyDescent="0.2">
      <c r="B1017" s="87"/>
      <c r="C1017" s="87"/>
      <c r="D1017" s="87"/>
      <c r="E1017" s="87"/>
      <c r="F1017" s="87"/>
      <c r="G1017" s="87"/>
      <c r="H1017" s="87"/>
      <c r="I1017" s="87"/>
      <c r="J1017" s="87"/>
    </row>
    <row r="1018" spans="2:10" x14ac:dyDescent="0.2">
      <c r="B1018" s="87"/>
      <c r="C1018" s="87"/>
      <c r="D1018" s="87"/>
      <c r="E1018" s="87"/>
      <c r="F1018" s="87"/>
      <c r="G1018" s="87"/>
      <c r="H1018" s="87"/>
      <c r="I1018" s="87"/>
      <c r="J1018" s="87"/>
    </row>
    <row r="1019" spans="2:10" x14ac:dyDescent="0.2">
      <c r="B1019" s="87"/>
      <c r="C1019" s="87"/>
      <c r="D1019" s="87"/>
      <c r="E1019" s="87"/>
      <c r="F1019" s="87"/>
      <c r="G1019" s="87"/>
      <c r="H1019" s="87"/>
      <c r="I1019" s="87"/>
      <c r="J1019" s="87"/>
    </row>
    <row r="1020" spans="2:10" x14ac:dyDescent="0.2">
      <c r="B1020" s="87"/>
      <c r="C1020" s="87"/>
      <c r="D1020" s="87"/>
      <c r="E1020" s="87"/>
      <c r="F1020" s="87"/>
      <c r="G1020" s="87"/>
      <c r="H1020" s="87"/>
      <c r="I1020" s="87"/>
      <c r="J1020" s="87"/>
    </row>
    <row r="1021" spans="2:10" x14ac:dyDescent="0.2">
      <c r="B1021" s="87"/>
      <c r="C1021" s="87"/>
      <c r="D1021" s="87"/>
      <c r="E1021" s="87"/>
      <c r="F1021" s="87"/>
      <c r="G1021" s="87"/>
      <c r="H1021" s="87"/>
      <c r="I1021" s="87"/>
      <c r="J1021" s="87"/>
    </row>
    <row r="1022" spans="2:10" x14ac:dyDescent="0.2">
      <c r="B1022" s="87"/>
      <c r="C1022" s="87"/>
      <c r="D1022" s="87"/>
      <c r="E1022" s="87"/>
      <c r="F1022" s="87"/>
      <c r="G1022" s="87"/>
      <c r="H1022" s="87"/>
      <c r="I1022" s="87"/>
      <c r="J1022" s="87"/>
    </row>
    <row r="1023" spans="2:10" x14ac:dyDescent="0.2">
      <c r="B1023" s="87"/>
      <c r="C1023" s="87"/>
      <c r="D1023" s="87"/>
      <c r="E1023" s="87"/>
      <c r="F1023" s="87"/>
      <c r="G1023" s="87"/>
      <c r="H1023" s="87"/>
      <c r="I1023" s="87"/>
      <c r="J1023" s="87"/>
    </row>
    <row r="1024" spans="2:10" x14ac:dyDescent="0.2">
      <c r="B1024" s="87"/>
      <c r="C1024" s="87"/>
      <c r="D1024" s="87"/>
      <c r="E1024" s="87"/>
      <c r="F1024" s="87"/>
      <c r="G1024" s="87"/>
      <c r="H1024" s="87"/>
      <c r="I1024" s="87"/>
      <c r="J1024" s="87"/>
    </row>
    <row r="1025" spans="2:10" x14ac:dyDescent="0.2">
      <c r="B1025" s="87"/>
      <c r="C1025" s="87"/>
      <c r="D1025" s="87"/>
      <c r="E1025" s="87"/>
      <c r="F1025" s="87"/>
      <c r="G1025" s="87"/>
      <c r="H1025" s="87"/>
      <c r="I1025" s="87"/>
      <c r="J1025" s="87"/>
    </row>
    <row r="1026" spans="2:10" x14ac:dyDescent="0.2">
      <c r="B1026" s="87"/>
      <c r="C1026" s="87"/>
      <c r="D1026" s="87"/>
      <c r="E1026" s="87"/>
      <c r="F1026" s="87"/>
      <c r="G1026" s="87"/>
      <c r="H1026" s="87"/>
      <c r="I1026" s="87"/>
      <c r="J1026" s="87"/>
    </row>
    <row r="1027" spans="2:10" x14ac:dyDescent="0.2">
      <c r="B1027" s="87"/>
      <c r="C1027" s="87"/>
      <c r="D1027" s="87"/>
      <c r="E1027" s="87"/>
      <c r="F1027" s="87"/>
      <c r="G1027" s="87"/>
      <c r="H1027" s="87"/>
      <c r="I1027" s="87"/>
      <c r="J1027" s="87"/>
    </row>
    <row r="1028" spans="2:10" x14ac:dyDescent="0.2">
      <c r="B1028" s="87"/>
      <c r="C1028" s="87"/>
      <c r="D1028" s="87"/>
      <c r="E1028" s="87"/>
      <c r="F1028" s="87"/>
      <c r="G1028" s="87"/>
      <c r="H1028" s="87"/>
      <c r="I1028" s="87"/>
      <c r="J1028" s="87"/>
    </row>
    <row r="1029" spans="2:10" x14ac:dyDescent="0.2">
      <c r="B1029" s="87"/>
      <c r="C1029" s="87"/>
      <c r="D1029" s="87"/>
      <c r="E1029" s="87"/>
      <c r="F1029" s="87"/>
      <c r="G1029" s="87"/>
      <c r="H1029" s="87"/>
      <c r="I1029" s="87"/>
      <c r="J1029" s="87"/>
    </row>
    <row r="1030" spans="2:10" x14ac:dyDescent="0.2">
      <c r="B1030" s="87"/>
      <c r="C1030" s="87"/>
      <c r="D1030" s="87"/>
      <c r="E1030" s="87"/>
      <c r="F1030" s="87"/>
      <c r="G1030" s="87"/>
      <c r="H1030" s="87"/>
      <c r="I1030" s="87"/>
      <c r="J1030" s="87"/>
    </row>
    <row r="1031" spans="2:10" x14ac:dyDescent="0.2">
      <c r="B1031" s="87"/>
      <c r="C1031" s="87"/>
      <c r="D1031" s="87"/>
      <c r="E1031" s="87"/>
      <c r="F1031" s="87"/>
      <c r="G1031" s="87"/>
      <c r="H1031" s="87"/>
      <c r="I1031" s="87"/>
      <c r="J1031" s="87"/>
    </row>
    <row r="1032" spans="2:10" x14ac:dyDescent="0.2">
      <c r="B1032" s="87"/>
      <c r="C1032" s="87"/>
      <c r="D1032" s="87"/>
      <c r="E1032" s="87"/>
      <c r="F1032" s="87"/>
      <c r="G1032" s="87"/>
      <c r="H1032" s="87"/>
      <c r="I1032" s="87"/>
      <c r="J1032" s="87"/>
    </row>
    <row r="1033" spans="2:10" x14ac:dyDescent="0.2">
      <c r="B1033" s="87"/>
      <c r="C1033" s="87"/>
      <c r="D1033" s="87"/>
      <c r="E1033" s="87"/>
      <c r="F1033" s="87"/>
      <c r="G1033" s="87"/>
      <c r="H1033" s="87"/>
      <c r="I1033" s="87"/>
      <c r="J1033" s="87"/>
    </row>
    <row r="1034" spans="2:10" x14ac:dyDescent="0.2">
      <c r="B1034" s="87"/>
      <c r="C1034" s="87"/>
      <c r="D1034" s="87"/>
      <c r="E1034" s="87"/>
      <c r="F1034" s="87"/>
      <c r="G1034" s="87"/>
      <c r="H1034" s="87"/>
      <c r="I1034" s="87"/>
      <c r="J1034" s="87"/>
    </row>
    <row r="1035" spans="2:10" x14ac:dyDescent="0.2">
      <c r="B1035" s="87"/>
      <c r="C1035" s="87"/>
      <c r="D1035" s="87"/>
      <c r="E1035" s="87"/>
      <c r="F1035" s="87"/>
      <c r="G1035" s="87"/>
      <c r="H1035" s="87"/>
      <c r="I1035" s="87"/>
      <c r="J1035" s="87"/>
    </row>
    <row r="1036" spans="2:10" x14ac:dyDescent="0.2">
      <c r="B1036" s="87"/>
      <c r="C1036" s="87"/>
      <c r="D1036" s="87"/>
      <c r="E1036" s="87"/>
      <c r="F1036" s="87"/>
      <c r="G1036" s="87"/>
      <c r="H1036" s="87"/>
      <c r="I1036" s="87"/>
      <c r="J1036" s="87"/>
    </row>
    <row r="1037" spans="2:10" x14ac:dyDescent="0.2">
      <c r="B1037" s="87"/>
      <c r="C1037" s="87"/>
      <c r="D1037" s="87"/>
      <c r="E1037" s="87"/>
      <c r="F1037" s="87"/>
      <c r="G1037" s="87"/>
      <c r="H1037" s="87"/>
      <c r="I1037" s="87"/>
      <c r="J1037" s="87"/>
    </row>
    <row r="1038" spans="2:10" x14ac:dyDescent="0.2">
      <c r="B1038" s="87"/>
      <c r="C1038" s="87"/>
      <c r="D1038" s="87"/>
      <c r="E1038" s="87"/>
      <c r="F1038" s="87"/>
      <c r="G1038" s="87"/>
      <c r="H1038" s="87"/>
      <c r="I1038" s="87"/>
      <c r="J1038" s="87"/>
    </row>
    <row r="1039" spans="2:10" x14ac:dyDescent="0.2">
      <c r="B1039" s="87"/>
      <c r="C1039" s="87"/>
      <c r="D1039" s="87"/>
      <c r="E1039" s="87"/>
      <c r="F1039" s="87"/>
      <c r="G1039" s="87"/>
      <c r="H1039" s="87"/>
      <c r="I1039" s="87"/>
      <c r="J1039" s="87"/>
    </row>
    <row r="1040" spans="2:10" x14ac:dyDescent="0.2">
      <c r="B1040" s="87"/>
      <c r="C1040" s="87"/>
      <c r="D1040" s="87"/>
      <c r="E1040" s="87"/>
      <c r="F1040" s="87"/>
      <c r="G1040" s="87"/>
      <c r="H1040" s="87"/>
      <c r="I1040" s="87"/>
      <c r="J1040" s="87"/>
    </row>
    <row r="1041" spans="2:10" x14ac:dyDescent="0.2">
      <c r="B1041" s="87"/>
      <c r="C1041" s="87"/>
      <c r="D1041" s="87"/>
      <c r="E1041" s="87"/>
      <c r="F1041" s="87"/>
      <c r="G1041" s="87"/>
      <c r="H1041" s="87"/>
      <c r="I1041" s="87"/>
      <c r="J1041" s="87"/>
    </row>
    <row r="1042" spans="2:10" x14ac:dyDescent="0.2">
      <c r="B1042" s="87"/>
      <c r="C1042" s="87"/>
      <c r="D1042" s="87"/>
      <c r="E1042" s="87"/>
      <c r="F1042" s="87"/>
      <c r="G1042" s="87"/>
      <c r="H1042" s="87"/>
      <c r="I1042" s="87"/>
      <c r="J1042" s="87"/>
    </row>
    <row r="1043" spans="2:10" x14ac:dyDescent="0.2">
      <c r="B1043" s="87"/>
      <c r="C1043" s="87"/>
      <c r="D1043" s="87"/>
      <c r="E1043" s="87"/>
      <c r="F1043" s="87"/>
      <c r="G1043" s="87"/>
      <c r="H1043" s="87"/>
      <c r="I1043" s="87"/>
      <c r="J1043" s="87"/>
    </row>
    <row r="1044" spans="2:10" x14ac:dyDescent="0.2">
      <c r="B1044" s="87"/>
      <c r="C1044" s="87"/>
      <c r="D1044" s="87"/>
      <c r="E1044" s="87"/>
      <c r="F1044" s="87"/>
      <c r="G1044" s="87"/>
      <c r="H1044" s="87"/>
      <c r="I1044" s="87"/>
      <c r="J1044" s="87"/>
    </row>
    <row r="1045" spans="2:10" x14ac:dyDescent="0.2">
      <c r="B1045" s="87"/>
      <c r="C1045" s="87"/>
      <c r="D1045" s="87"/>
      <c r="E1045" s="87"/>
      <c r="F1045" s="87"/>
      <c r="G1045" s="87"/>
      <c r="H1045" s="87"/>
      <c r="I1045" s="87"/>
      <c r="J1045" s="87"/>
    </row>
    <row r="1046" spans="2:10" x14ac:dyDescent="0.2">
      <c r="B1046" s="87"/>
      <c r="C1046" s="87"/>
      <c r="D1046" s="87"/>
      <c r="E1046" s="87"/>
      <c r="F1046" s="87"/>
      <c r="G1046" s="87"/>
      <c r="H1046" s="87"/>
      <c r="I1046" s="87"/>
      <c r="J1046" s="87"/>
    </row>
    <row r="1047" spans="2:10" x14ac:dyDescent="0.2">
      <c r="B1047" s="87"/>
      <c r="C1047" s="87"/>
      <c r="D1047" s="87"/>
      <c r="E1047" s="87"/>
      <c r="F1047" s="87"/>
      <c r="G1047" s="87"/>
      <c r="H1047" s="87"/>
      <c r="I1047" s="87"/>
      <c r="J1047" s="87"/>
    </row>
    <row r="1048" spans="2:10" x14ac:dyDescent="0.2">
      <c r="B1048" s="87"/>
      <c r="C1048" s="87"/>
      <c r="D1048" s="87"/>
      <c r="E1048" s="87"/>
      <c r="F1048" s="87"/>
      <c r="G1048" s="87"/>
      <c r="H1048" s="87"/>
      <c r="I1048" s="87"/>
      <c r="J1048" s="87"/>
    </row>
    <row r="1049" spans="2:10" x14ac:dyDescent="0.2">
      <c r="B1049" s="87"/>
      <c r="C1049" s="87"/>
      <c r="D1049" s="87"/>
      <c r="E1049" s="87"/>
      <c r="F1049" s="87"/>
      <c r="G1049" s="87"/>
      <c r="H1049" s="87"/>
      <c r="I1049" s="87"/>
      <c r="J1049" s="87"/>
    </row>
    <row r="1050" spans="2:10" x14ac:dyDescent="0.2">
      <c r="B1050" s="87"/>
      <c r="C1050" s="87"/>
      <c r="D1050" s="87"/>
      <c r="E1050" s="87"/>
      <c r="F1050" s="87"/>
      <c r="G1050" s="87"/>
      <c r="H1050" s="87"/>
      <c r="I1050" s="87"/>
      <c r="J1050" s="87"/>
    </row>
    <row r="1051" spans="2:10" x14ac:dyDescent="0.2">
      <c r="B1051" s="87"/>
      <c r="C1051" s="87"/>
      <c r="D1051" s="87"/>
      <c r="E1051" s="87"/>
      <c r="F1051" s="87"/>
      <c r="G1051" s="87"/>
      <c r="H1051" s="87"/>
      <c r="I1051" s="87"/>
      <c r="J1051" s="87"/>
    </row>
    <row r="1052" spans="2:10" x14ac:dyDescent="0.2">
      <c r="B1052" s="87"/>
      <c r="C1052" s="87"/>
      <c r="D1052" s="87"/>
      <c r="E1052" s="87"/>
      <c r="F1052" s="87"/>
      <c r="G1052" s="87"/>
      <c r="H1052" s="87"/>
      <c r="I1052" s="87"/>
      <c r="J1052" s="87"/>
    </row>
    <row r="1053" spans="2:10" x14ac:dyDescent="0.2">
      <c r="B1053" s="87"/>
      <c r="C1053" s="87"/>
      <c r="D1053" s="87"/>
      <c r="E1053" s="87"/>
      <c r="F1053" s="87"/>
      <c r="G1053" s="87"/>
      <c r="H1053" s="87"/>
      <c r="I1053" s="87"/>
      <c r="J1053" s="87"/>
    </row>
    <row r="1054" spans="2:10" x14ac:dyDescent="0.2">
      <c r="B1054" s="87"/>
      <c r="C1054" s="87"/>
      <c r="D1054" s="87"/>
      <c r="E1054" s="87"/>
      <c r="F1054" s="87"/>
      <c r="G1054" s="87"/>
      <c r="H1054" s="87"/>
      <c r="I1054" s="87"/>
      <c r="J1054" s="87"/>
    </row>
    <row r="1055" spans="2:10" x14ac:dyDescent="0.2">
      <c r="B1055" s="87"/>
      <c r="C1055" s="87"/>
      <c r="D1055" s="87"/>
      <c r="E1055" s="87"/>
      <c r="F1055" s="87"/>
      <c r="G1055" s="87"/>
      <c r="H1055" s="87"/>
      <c r="I1055" s="87"/>
      <c r="J1055" s="87"/>
    </row>
    <row r="1056" spans="2:10" x14ac:dyDescent="0.2">
      <c r="B1056" s="87"/>
      <c r="C1056" s="87"/>
      <c r="D1056" s="87"/>
      <c r="E1056" s="87"/>
      <c r="F1056" s="87"/>
      <c r="G1056" s="87"/>
      <c r="H1056" s="87"/>
      <c r="I1056" s="87"/>
      <c r="J1056" s="87"/>
    </row>
    <row r="1057" spans="2:10" x14ac:dyDescent="0.2">
      <c r="B1057" s="87"/>
      <c r="C1057" s="87"/>
      <c r="D1057" s="87"/>
      <c r="E1057" s="87"/>
      <c r="F1057" s="87"/>
      <c r="G1057" s="87"/>
      <c r="H1057" s="87"/>
      <c r="I1057" s="87"/>
      <c r="J1057" s="87"/>
    </row>
    <row r="1058" spans="2:10" x14ac:dyDescent="0.2">
      <c r="B1058" s="87"/>
      <c r="C1058" s="87"/>
      <c r="D1058" s="87"/>
      <c r="E1058" s="87"/>
      <c r="F1058" s="87"/>
      <c r="G1058" s="87"/>
      <c r="H1058" s="87"/>
      <c r="I1058" s="87"/>
      <c r="J1058" s="87"/>
    </row>
    <row r="1059" spans="2:10" x14ac:dyDescent="0.2">
      <c r="B1059" s="87"/>
      <c r="C1059" s="87"/>
      <c r="D1059" s="87"/>
      <c r="E1059" s="87"/>
      <c r="F1059" s="87"/>
      <c r="G1059" s="87"/>
      <c r="H1059" s="87"/>
      <c r="I1059" s="87"/>
      <c r="J1059" s="87"/>
    </row>
    <row r="1060" spans="2:10" x14ac:dyDescent="0.2">
      <c r="B1060" s="87"/>
      <c r="C1060" s="87"/>
      <c r="D1060" s="87"/>
      <c r="E1060" s="87"/>
      <c r="F1060" s="87"/>
      <c r="G1060" s="87"/>
      <c r="H1060" s="87"/>
      <c r="I1060" s="87"/>
      <c r="J1060" s="87"/>
    </row>
    <row r="1061" spans="2:10" x14ac:dyDescent="0.2">
      <c r="B1061" s="87"/>
      <c r="C1061" s="87"/>
      <c r="D1061" s="87"/>
      <c r="E1061" s="87"/>
      <c r="F1061" s="87"/>
      <c r="G1061" s="87"/>
      <c r="H1061" s="87"/>
      <c r="I1061" s="87"/>
      <c r="J1061" s="87"/>
    </row>
    <row r="1062" spans="2:10" x14ac:dyDescent="0.2">
      <c r="B1062" s="87"/>
      <c r="C1062" s="87"/>
      <c r="D1062" s="87"/>
      <c r="E1062" s="87"/>
      <c r="F1062" s="87"/>
      <c r="G1062" s="87"/>
      <c r="H1062" s="87"/>
      <c r="I1062" s="87"/>
      <c r="J1062" s="87"/>
    </row>
    <row r="1063" spans="2:10" x14ac:dyDescent="0.2">
      <c r="B1063" s="87"/>
      <c r="C1063" s="87"/>
      <c r="D1063" s="87"/>
      <c r="E1063" s="87"/>
      <c r="F1063" s="87"/>
      <c r="G1063" s="87"/>
      <c r="H1063" s="87"/>
      <c r="I1063" s="87"/>
      <c r="J1063" s="87"/>
    </row>
    <row r="1064" spans="2:10" x14ac:dyDescent="0.2">
      <c r="B1064" s="87"/>
      <c r="C1064" s="87"/>
      <c r="D1064" s="87"/>
      <c r="E1064" s="87"/>
      <c r="F1064" s="87"/>
      <c r="G1064" s="87"/>
      <c r="H1064" s="87"/>
      <c r="I1064" s="87"/>
      <c r="J1064" s="87"/>
    </row>
    <row r="1065" spans="2:10" x14ac:dyDescent="0.2">
      <c r="B1065" s="87"/>
      <c r="C1065" s="87"/>
      <c r="D1065" s="87"/>
      <c r="E1065" s="87"/>
      <c r="F1065" s="87"/>
      <c r="G1065" s="87"/>
      <c r="H1065" s="87"/>
      <c r="I1065" s="87"/>
      <c r="J1065" s="87"/>
    </row>
    <row r="1066" spans="2:10" x14ac:dyDescent="0.2">
      <c r="B1066" s="87"/>
      <c r="C1066" s="87"/>
      <c r="D1066" s="87"/>
      <c r="E1066" s="87"/>
      <c r="F1066" s="87"/>
      <c r="G1066" s="87"/>
      <c r="H1066" s="87"/>
      <c r="I1066" s="87"/>
      <c r="J1066" s="87"/>
    </row>
    <row r="1067" spans="2:10" x14ac:dyDescent="0.2">
      <c r="B1067" s="87"/>
      <c r="C1067" s="87"/>
      <c r="D1067" s="87"/>
      <c r="E1067" s="87"/>
      <c r="F1067" s="87"/>
      <c r="G1067" s="87"/>
      <c r="H1067" s="87"/>
      <c r="I1067" s="87"/>
      <c r="J1067" s="87"/>
    </row>
    <row r="1068" spans="2:10" x14ac:dyDescent="0.2">
      <c r="B1068" s="87"/>
      <c r="C1068" s="87"/>
      <c r="D1068" s="87"/>
      <c r="E1068" s="87"/>
      <c r="F1068" s="87"/>
      <c r="G1068" s="87"/>
      <c r="H1068" s="87"/>
      <c r="I1068" s="87"/>
      <c r="J1068" s="87"/>
    </row>
    <row r="1069" spans="2:10" x14ac:dyDescent="0.2">
      <c r="B1069" s="87"/>
      <c r="C1069" s="87"/>
      <c r="D1069" s="87"/>
      <c r="E1069" s="87"/>
      <c r="F1069" s="87"/>
      <c r="G1069" s="87"/>
      <c r="H1069" s="87"/>
      <c r="I1069" s="87"/>
      <c r="J1069" s="87"/>
    </row>
    <row r="1070" spans="2:10" x14ac:dyDescent="0.2">
      <c r="B1070" s="87"/>
      <c r="C1070" s="87"/>
      <c r="D1070" s="87"/>
      <c r="E1070" s="87"/>
      <c r="F1070" s="87"/>
      <c r="G1070" s="87"/>
      <c r="H1070" s="87"/>
      <c r="I1070" s="87"/>
      <c r="J1070" s="87"/>
    </row>
    <row r="1071" spans="2:10" x14ac:dyDescent="0.2">
      <c r="B1071" s="87"/>
      <c r="C1071" s="87"/>
      <c r="D1071" s="87"/>
      <c r="E1071" s="87"/>
      <c r="F1071" s="87"/>
      <c r="G1071" s="87"/>
      <c r="H1071" s="87"/>
      <c r="I1071" s="87"/>
      <c r="J1071" s="87"/>
    </row>
    <row r="1072" spans="2:10" x14ac:dyDescent="0.2">
      <c r="B1072" s="87"/>
      <c r="C1072" s="87"/>
      <c r="D1072" s="87"/>
      <c r="E1072" s="87"/>
      <c r="F1072" s="87"/>
      <c r="G1072" s="87"/>
      <c r="H1072" s="87"/>
      <c r="I1072" s="87"/>
      <c r="J1072" s="87"/>
    </row>
    <row r="1073" spans="2:10" x14ac:dyDescent="0.2">
      <c r="B1073" s="87"/>
      <c r="C1073" s="87"/>
      <c r="D1073" s="87"/>
      <c r="E1073" s="87"/>
      <c r="F1073" s="87"/>
      <c r="G1073" s="87"/>
      <c r="H1073" s="87"/>
      <c r="I1073" s="87"/>
      <c r="J1073" s="87"/>
    </row>
    <row r="1074" spans="2:10" x14ac:dyDescent="0.2">
      <c r="B1074" s="87"/>
      <c r="C1074" s="87"/>
      <c r="D1074" s="87"/>
      <c r="E1074" s="87"/>
      <c r="F1074" s="87"/>
      <c r="G1074" s="87"/>
      <c r="H1074" s="87"/>
      <c r="I1074" s="87"/>
      <c r="J1074" s="87"/>
    </row>
    <row r="1075" spans="2:10" x14ac:dyDescent="0.2">
      <c r="B1075" s="87"/>
      <c r="C1075" s="87"/>
      <c r="D1075" s="87"/>
      <c r="E1075" s="87"/>
      <c r="F1075" s="87"/>
      <c r="G1075" s="87"/>
      <c r="H1075" s="87"/>
      <c r="I1075" s="87"/>
      <c r="J1075" s="87"/>
    </row>
    <row r="1076" spans="2:10" x14ac:dyDescent="0.2">
      <c r="B1076" s="87"/>
      <c r="C1076" s="87"/>
      <c r="D1076" s="87"/>
      <c r="E1076" s="87"/>
      <c r="F1076" s="87"/>
      <c r="G1076" s="87"/>
      <c r="H1076" s="87"/>
      <c r="I1076" s="87"/>
      <c r="J1076" s="87"/>
    </row>
    <row r="1077" spans="2:10" x14ac:dyDescent="0.2">
      <c r="B1077" s="87"/>
      <c r="C1077" s="87"/>
      <c r="D1077" s="87"/>
      <c r="E1077" s="87"/>
      <c r="F1077" s="87"/>
      <c r="G1077" s="87"/>
      <c r="H1077" s="87"/>
      <c r="I1077" s="87"/>
      <c r="J1077" s="87"/>
    </row>
    <row r="1078" spans="2:10" x14ac:dyDescent="0.2">
      <c r="B1078" s="87"/>
      <c r="C1078" s="87"/>
      <c r="D1078" s="87"/>
      <c r="E1078" s="87"/>
      <c r="F1078" s="87"/>
      <c r="G1078" s="87"/>
      <c r="H1078" s="87"/>
      <c r="I1078" s="87"/>
      <c r="J1078" s="87"/>
    </row>
    <row r="1079" spans="2:10" x14ac:dyDescent="0.2">
      <c r="B1079" s="87"/>
      <c r="C1079" s="87"/>
      <c r="D1079" s="87"/>
      <c r="E1079" s="87"/>
      <c r="F1079" s="87"/>
      <c r="G1079" s="87"/>
      <c r="H1079" s="87"/>
      <c r="I1079" s="87"/>
      <c r="J1079" s="87"/>
    </row>
    <row r="1080" spans="2:10" x14ac:dyDescent="0.2">
      <c r="B1080" s="87"/>
      <c r="C1080" s="87"/>
      <c r="D1080" s="87"/>
      <c r="E1080" s="87"/>
      <c r="F1080" s="87"/>
      <c r="G1080" s="87"/>
      <c r="H1080" s="87"/>
      <c r="I1080" s="87"/>
      <c r="J1080" s="87"/>
    </row>
    <row r="1081" spans="2:10" x14ac:dyDescent="0.2">
      <c r="B1081" s="87"/>
      <c r="C1081" s="87"/>
      <c r="D1081" s="87"/>
      <c r="E1081" s="87"/>
      <c r="F1081" s="87"/>
      <c r="G1081" s="87"/>
      <c r="H1081" s="87"/>
      <c r="I1081" s="87"/>
      <c r="J1081" s="87"/>
    </row>
    <row r="1082" spans="2:10" x14ac:dyDescent="0.2">
      <c r="B1082" s="87"/>
      <c r="C1082" s="87"/>
      <c r="D1082" s="87"/>
      <c r="E1082" s="87"/>
      <c r="F1082" s="87"/>
      <c r="G1082" s="87"/>
      <c r="H1082" s="87"/>
      <c r="I1082" s="87"/>
      <c r="J1082" s="87"/>
    </row>
    <row r="1083" spans="2:10" x14ac:dyDescent="0.2">
      <c r="B1083" s="87"/>
      <c r="C1083" s="87"/>
      <c r="D1083" s="87"/>
      <c r="E1083" s="87"/>
      <c r="F1083" s="87"/>
      <c r="G1083" s="87"/>
      <c r="H1083" s="87"/>
      <c r="I1083" s="87"/>
      <c r="J1083" s="87"/>
    </row>
    <row r="1084" spans="2:10" x14ac:dyDescent="0.2">
      <c r="B1084" s="87"/>
      <c r="C1084" s="87"/>
      <c r="D1084" s="87"/>
      <c r="E1084" s="87"/>
      <c r="F1084" s="87"/>
      <c r="G1084" s="87"/>
      <c r="H1084" s="87"/>
      <c r="I1084" s="87"/>
      <c r="J1084" s="87"/>
    </row>
    <row r="1085" spans="2:10" x14ac:dyDescent="0.2">
      <c r="B1085" s="87"/>
      <c r="C1085" s="87"/>
      <c r="D1085" s="87"/>
      <c r="E1085" s="87"/>
      <c r="F1085" s="87"/>
      <c r="G1085" s="87"/>
      <c r="H1085" s="87"/>
      <c r="I1085" s="87"/>
      <c r="J1085" s="87"/>
    </row>
    <row r="1086" spans="2:10" x14ac:dyDescent="0.2">
      <c r="B1086" s="87"/>
      <c r="C1086" s="87"/>
      <c r="D1086" s="87"/>
      <c r="E1086" s="87"/>
      <c r="F1086" s="87"/>
      <c r="G1086" s="87"/>
      <c r="H1086" s="87"/>
      <c r="I1086" s="87"/>
      <c r="J1086" s="87"/>
    </row>
    <row r="1087" spans="2:10" x14ac:dyDescent="0.2">
      <c r="B1087" s="87"/>
      <c r="C1087" s="87"/>
      <c r="D1087" s="87"/>
      <c r="E1087" s="87"/>
      <c r="F1087" s="87"/>
      <c r="G1087" s="87"/>
      <c r="H1087" s="87"/>
      <c r="I1087" s="87"/>
      <c r="J1087" s="87"/>
    </row>
    <row r="1088" spans="2:10" x14ac:dyDescent="0.2">
      <c r="B1088" s="87"/>
      <c r="C1088" s="87"/>
      <c r="D1088" s="87"/>
      <c r="E1088" s="87"/>
      <c r="F1088" s="87"/>
      <c r="G1088" s="87"/>
      <c r="H1088" s="87"/>
      <c r="I1088" s="87"/>
      <c r="J1088" s="87"/>
    </row>
    <row r="1089" spans="2:10" x14ac:dyDescent="0.2">
      <c r="B1089" s="87"/>
      <c r="C1089" s="87"/>
      <c r="D1089" s="87"/>
      <c r="E1089" s="87"/>
      <c r="F1089" s="87"/>
      <c r="G1089" s="87"/>
      <c r="H1089" s="87"/>
      <c r="I1089" s="87"/>
      <c r="J1089" s="87"/>
    </row>
    <row r="1090" spans="2:10" x14ac:dyDescent="0.2">
      <c r="B1090" s="87"/>
      <c r="C1090" s="87"/>
      <c r="D1090" s="87"/>
      <c r="E1090" s="87"/>
      <c r="F1090" s="87"/>
      <c r="G1090" s="87"/>
      <c r="H1090" s="87"/>
      <c r="I1090" s="87"/>
      <c r="J1090" s="87"/>
    </row>
    <row r="1091" spans="2:10" x14ac:dyDescent="0.2">
      <c r="B1091" s="87"/>
      <c r="C1091" s="87"/>
      <c r="D1091" s="87"/>
      <c r="E1091" s="87"/>
      <c r="F1091" s="87"/>
      <c r="G1091" s="87"/>
      <c r="H1091" s="87"/>
      <c r="I1091" s="87"/>
      <c r="J1091" s="87"/>
    </row>
    <row r="1092" spans="2:10" x14ac:dyDescent="0.2">
      <c r="B1092" s="87"/>
      <c r="C1092" s="87"/>
      <c r="D1092" s="87"/>
      <c r="E1092" s="87"/>
      <c r="F1092" s="87"/>
      <c r="G1092" s="87"/>
      <c r="H1092" s="87"/>
      <c r="I1092" s="87"/>
      <c r="J1092" s="87"/>
    </row>
    <row r="1093" spans="2:10" x14ac:dyDescent="0.2">
      <c r="B1093" s="87"/>
      <c r="C1093" s="87"/>
      <c r="D1093" s="87"/>
      <c r="E1093" s="87"/>
      <c r="F1093" s="87"/>
      <c r="G1093" s="87"/>
      <c r="H1093" s="87"/>
      <c r="I1093" s="87"/>
      <c r="J1093" s="87"/>
    </row>
    <row r="1094" spans="2:10" x14ac:dyDescent="0.2">
      <c r="B1094" s="87"/>
      <c r="C1094" s="87"/>
      <c r="D1094" s="87"/>
      <c r="E1094" s="87"/>
      <c r="F1094" s="87"/>
      <c r="G1094" s="87"/>
      <c r="H1094" s="87"/>
      <c r="I1094" s="87"/>
      <c r="J1094" s="87"/>
    </row>
    <row r="1095" spans="2:10" x14ac:dyDescent="0.2">
      <c r="B1095" s="87"/>
      <c r="C1095" s="87"/>
      <c r="D1095" s="87"/>
      <c r="E1095" s="87"/>
      <c r="F1095" s="87"/>
      <c r="G1095" s="87"/>
      <c r="H1095" s="87"/>
      <c r="I1095" s="87"/>
      <c r="J1095" s="87"/>
    </row>
    <row r="1096" spans="2:10" x14ac:dyDescent="0.2">
      <c r="B1096" s="87"/>
      <c r="C1096" s="87"/>
      <c r="D1096" s="87"/>
      <c r="E1096" s="87"/>
      <c r="F1096" s="87"/>
      <c r="G1096" s="87"/>
      <c r="H1096" s="87"/>
      <c r="I1096" s="87"/>
      <c r="J1096" s="87"/>
    </row>
    <row r="1097" spans="2:10" x14ac:dyDescent="0.2">
      <c r="B1097" s="87"/>
      <c r="C1097" s="87"/>
      <c r="D1097" s="87"/>
      <c r="E1097" s="87"/>
      <c r="F1097" s="87"/>
      <c r="G1097" s="87"/>
      <c r="H1097" s="87"/>
      <c r="I1097" s="87"/>
      <c r="J1097" s="87"/>
    </row>
    <row r="1098" spans="2:10" x14ac:dyDescent="0.2">
      <c r="B1098" s="87"/>
      <c r="C1098" s="87"/>
      <c r="D1098" s="87"/>
      <c r="E1098" s="87"/>
      <c r="F1098" s="87"/>
      <c r="G1098" s="87"/>
      <c r="H1098" s="87"/>
      <c r="I1098" s="87"/>
      <c r="J1098" s="87"/>
    </row>
    <row r="1099" spans="2:10" x14ac:dyDescent="0.2">
      <c r="B1099" s="87"/>
      <c r="C1099" s="87"/>
      <c r="D1099" s="87"/>
      <c r="E1099" s="87"/>
      <c r="F1099" s="87"/>
      <c r="G1099" s="87"/>
      <c r="H1099" s="87"/>
      <c r="I1099" s="87"/>
      <c r="J1099" s="87"/>
    </row>
    <row r="1100" spans="2:10" x14ac:dyDescent="0.2">
      <c r="B1100" s="87"/>
      <c r="C1100" s="87"/>
      <c r="D1100" s="87"/>
      <c r="E1100" s="87"/>
      <c r="F1100" s="87"/>
      <c r="G1100" s="87"/>
      <c r="H1100" s="87"/>
      <c r="I1100" s="87"/>
      <c r="J1100" s="87"/>
    </row>
    <row r="1101" spans="2:10" x14ac:dyDescent="0.2">
      <c r="B1101" s="87"/>
      <c r="C1101" s="87"/>
      <c r="D1101" s="87"/>
      <c r="E1101" s="87"/>
      <c r="F1101" s="87"/>
      <c r="G1101" s="87"/>
      <c r="H1101" s="87"/>
      <c r="I1101" s="87"/>
      <c r="J1101" s="87"/>
    </row>
    <row r="1102" spans="2:10" x14ac:dyDescent="0.2">
      <c r="B1102" s="87"/>
      <c r="C1102" s="87"/>
      <c r="D1102" s="87"/>
      <c r="E1102" s="87"/>
      <c r="F1102" s="87"/>
      <c r="G1102" s="87"/>
      <c r="H1102" s="87"/>
      <c r="I1102" s="87"/>
      <c r="J1102" s="87"/>
    </row>
    <row r="1103" spans="2:10" x14ac:dyDescent="0.2">
      <c r="B1103" s="87"/>
      <c r="C1103" s="87"/>
      <c r="D1103" s="87"/>
      <c r="E1103" s="87"/>
      <c r="F1103" s="87"/>
      <c r="G1103" s="87"/>
      <c r="H1103" s="87"/>
      <c r="I1103" s="87"/>
      <c r="J1103" s="87"/>
    </row>
    <row r="1104" spans="2:10" x14ac:dyDescent="0.2">
      <c r="B1104" s="87"/>
      <c r="C1104" s="87"/>
      <c r="D1104" s="87"/>
      <c r="E1104" s="87"/>
      <c r="F1104" s="87"/>
      <c r="G1104" s="87"/>
      <c r="H1104" s="87"/>
      <c r="I1104" s="87"/>
      <c r="J1104" s="87"/>
    </row>
    <row r="1105" spans="2:10" x14ac:dyDescent="0.2">
      <c r="B1105" s="87"/>
      <c r="C1105" s="87"/>
      <c r="D1105" s="87"/>
      <c r="E1105" s="87"/>
      <c r="F1105" s="87"/>
      <c r="G1105" s="87"/>
      <c r="H1105" s="87"/>
      <c r="I1105" s="87"/>
      <c r="J1105" s="87"/>
    </row>
    <row r="1106" spans="2:10" x14ac:dyDescent="0.2">
      <c r="B1106" s="87"/>
      <c r="C1106" s="87"/>
      <c r="D1106" s="87"/>
      <c r="E1106" s="87"/>
      <c r="F1106" s="87"/>
      <c r="G1106" s="87"/>
      <c r="H1106" s="87"/>
      <c r="I1106" s="87"/>
      <c r="J1106" s="87"/>
    </row>
    <row r="1107" spans="2:10" x14ac:dyDescent="0.2">
      <c r="B1107" s="87"/>
      <c r="C1107" s="87"/>
      <c r="D1107" s="87"/>
      <c r="E1107" s="87"/>
      <c r="F1107" s="87"/>
      <c r="G1107" s="87"/>
      <c r="H1107" s="87"/>
      <c r="I1107" s="87"/>
      <c r="J1107" s="87"/>
    </row>
    <row r="1108" spans="2:10" x14ac:dyDescent="0.2">
      <c r="B1108" s="87"/>
      <c r="C1108" s="87"/>
      <c r="D1108" s="87"/>
      <c r="E1108" s="87"/>
      <c r="F1108" s="87"/>
      <c r="G1108" s="87"/>
      <c r="H1108" s="87"/>
      <c r="I1108" s="87"/>
      <c r="J1108" s="87"/>
    </row>
    <row r="1109" spans="2:10" x14ac:dyDescent="0.2">
      <c r="B1109" s="87"/>
      <c r="C1109" s="87"/>
      <c r="D1109" s="87"/>
      <c r="E1109" s="87"/>
      <c r="F1109" s="87"/>
      <c r="G1109" s="87"/>
      <c r="H1109" s="87"/>
      <c r="I1109" s="87"/>
      <c r="J1109" s="87"/>
    </row>
    <row r="1110" spans="2:10" x14ac:dyDescent="0.2">
      <c r="B1110" s="87"/>
      <c r="C1110" s="87"/>
      <c r="D1110" s="87"/>
      <c r="E1110" s="87"/>
      <c r="F1110" s="87"/>
      <c r="G1110" s="87"/>
      <c r="H1110" s="87"/>
      <c r="I1110" s="87"/>
      <c r="J1110" s="87"/>
    </row>
    <row r="1111" spans="2:10" x14ac:dyDescent="0.2">
      <c r="B1111" s="87"/>
      <c r="C1111" s="87"/>
      <c r="D1111" s="87"/>
      <c r="E1111" s="87"/>
      <c r="F1111" s="87"/>
      <c r="G1111" s="87"/>
      <c r="H1111" s="87"/>
      <c r="I1111" s="87"/>
      <c r="J1111" s="87"/>
    </row>
    <row r="1112" spans="2:10" x14ac:dyDescent="0.2">
      <c r="B1112" s="87"/>
      <c r="C1112" s="87"/>
      <c r="D1112" s="87"/>
      <c r="E1112" s="87"/>
      <c r="F1112" s="87"/>
      <c r="G1112" s="87"/>
      <c r="H1112" s="87"/>
      <c r="I1112" s="87"/>
      <c r="J1112" s="87"/>
    </row>
    <row r="1113" spans="2:10" x14ac:dyDescent="0.2">
      <c r="B1113" s="87"/>
      <c r="C1113" s="87"/>
      <c r="D1113" s="87"/>
      <c r="E1113" s="87"/>
      <c r="F1113" s="87"/>
      <c r="G1113" s="87"/>
      <c r="H1113" s="87"/>
      <c r="I1113" s="87"/>
      <c r="J1113" s="87"/>
    </row>
    <row r="1114" spans="2:10" x14ac:dyDescent="0.2">
      <c r="B1114" s="87"/>
      <c r="C1114" s="87"/>
      <c r="D1114" s="87"/>
      <c r="E1114" s="87"/>
      <c r="F1114" s="87"/>
      <c r="G1114" s="87"/>
      <c r="H1114" s="87"/>
      <c r="I1114" s="87"/>
      <c r="J1114" s="87"/>
    </row>
    <row r="1115" spans="2:10" x14ac:dyDescent="0.2">
      <c r="B1115" s="87"/>
      <c r="C1115" s="87"/>
      <c r="D1115" s="87"/>
      <c r="E1115" s="87"/>
      <c r="F1115" s="87"/>
      <c r="G1115" s="87"/>
      <c r="H1115" s="87"/>
      <c r="I1115" s="87"/>
      <c r="J1115" s="87"/>
    </row>
    <row r="1116" spans="2:10" x14ac:dyDescent="0.2">
      <c r="B1116" s="87"/>
      <c r="C1116" s="87"/>
      <c r="D1116" s="87"/>
      <c r="E1116" s="87"/>
      <c r="F1116" s="87"/>
      <c r="G1116" s="87"/>
      <c r="H1116" s="87"/>
      <c r="I1116" s="87"/>
      <c r="J1116" s="87"/>
    </row>
    <row r="1117" spans="2:10" x14ac:dyDescent="0.2">
      <c r="B1117" s="87"/>
      <c r="C1117" s="87"/>
      <c r="D1117" s="87"/>
      <c r="E1117" s="87"/>
      <c r="F1117" s="87"/>
      <c r="G1117" s="87"/>
      <c r="H1117" s="87"/>
      <c r="I1117" s="87"/>
      <c r="J1117" s="87"/>
    </row>
    <row r="1118" spans="2:10" x14ac:dyDescent="0.2">
      <c r="B1118" s="87"/>
      <c r="C1118" s="87"/>
      <c r="D1118" s="87"/>
      <c r="E1118" s="87"/>
      <c r="F1118" s="87"/>
      <c r="G1118" s="87"/>
      <c r="H1118" s="87"/>
      <c r="I1118" s="87"/>
      <c r="J1118" s="87"/>
    </row>
    <row r="1119" spans="2:10" x14ac:dyDescent="0.2">
      <c r="B1119" s="87"/>
      <c r="C1119" s="87"/>
      <c r="D1119" s="87"/>
      <c r="E1119" s="87"/>
      <c r="F1119" s="87"/>
      <c r="G1119" s="87"/>
      <c r="H1119" s="87"/>
      <c r="I1119" s="87"/>
      <c r="J1119" s="87"/>
    </row>
    <row r="1120" spans="2:10" x14ac:dyDescent="0.2">
      <c r="B1120" s="87"/>
      <c r="C1120" s="87"/>
      <c r="D1120" s="87"/>
      <c r="E1120" s="87"/>
      <c r="F1120" s="87"/>
      <c r="G1120" s="87"/>
      <c r="H1120" s="87"/>
      <c r="I1120" s="87"/>
      <c r="J1120" s="87"/>
    </row>
    <row r="1121" spans="2:10" x14ac:dyDescent="0.2">
      <c r="B1121" s="87"/>
      <c r="C1121" s="87"/>
      <c r="D1121" s="87"/>
      <c r="E1121" s="87"/>
      <c r="F1121" s="87"/>
      <c r="G1121" s="87"/>
      <c r="H1121" s="87"/>
      <c r="I1121" s="87"/>
      <c r="J1121" s="87"/>
    </row>
    <row r="1122" spans="2:10" x14ac:dyDescent="0.2">
      <c r="B1122" s="87"/>
      <c r="C1122" s="87"/>
      <c r="D1122" s="87"/>
      <c r="E1122" s="87"/>
      <c r="F1122" s="87"/>
      <c r="G1122" s="87"/>
      <c r="H1122" s="87"/>
      <c r="I1122" s="87"/>
      <c r="J1122" s="87"/>
    </row>
    <row r="1123" spans="2:10" x14ac:dyDescent="0.2">
      <c r="B1123" s="87"/>
      <c r="C1123" s="87"/>
      <c r="D1123" s="87"/>
      <c r="E1123" s="87"/>
      <c r="F1123" s="87"/>
      <c r="G1123" s="87"/>
      <c r="H1123" s="87"/>
      <c r="I1123" s="87"/>
      <c r="J1123" s="87"/>
    </row>
    <row r="1124" spans="2:10" x14ac:dyDescent="0.2">
      <c r="B1124" s="87"/>
      <c r="C1124" s="87"/>
      <c r="D1124" s="87"/>
      <c r="E1124" s="87"/>
      <c r="F1124" s="87"/>
      <c r="G1124" s="87"/>
      <c r="H1124" s="87"/>
      <c r="I1124" s="87"/>
      <c r="J1124" s="87"/>
    </row>
    <row r="1125" spans="2:10" x14ac:dyDescent="0.2">
      <c r="B1125" s="87"/>
      <c r="C1125" s="87"/>
      <c r="D1125" s="87"/>
      <c r="E1125" s="87"/>
      <c r="F1125" s="87"/>
      <c r="G1125" s="87"/>
      <c r="H1125" s="87"/>
      <c r="I1125" s="87"/>
      <c r="J1125" s="87"/>
    </row>
    <row r="1126" spans="2:10" x14ac:dyDescent="0.2">
      <c r="B1126" s="87"/>
      <c r="C1126" s="87"/>
      <c r="D1126" s="87"/>
      <c r="E1126" s="87"/>
      <c r="F1126" s="87"/>
      <c r="G1126" s="87"/>
      <c r="H1126" s="87"/>
      <c r="I1126" s="87"/>
      <c r="J1126" s="87"/>
    </row>
    <row r="1127" spans="2:10" x14ac:dyDescent="0.2">
      <c r="B1127" s="87"/>
      <c r="C1127" s="87"/>
      <c r="D1127" s="87"/>
      <c r="E1127" s="87"/>
      <c r="F1127" s="87"/>
      <c r="G1127" s="87"/>
      <c r="H1127" s="87"/>
      <c r="I1127" s="87"/>
      <c r="J1127" s="87"/>
    </row>
    <row r="1128" spans="2:10" x14ac:dyDescent="0.2">
      <c r="B1128" s="87"/>
      <c r="C1128" s="87"/>
      <c r="D1128" s="87"/>
      <c r="E1128" s="87"/>
      <c r="F1128" s="87"/>
      <c r="G1128" s="87"/>
      <c r="H1128" s="87"/>
      <c r="I1128" s="87"/>
      <c r="J1128" s="87"/>
    </row>
    <row r="1129" spans="2:10" x14ac:dyDescent="0.2">
      <c r="B1129" s="87"/>
      <c r="C1129" s="87"/>
      <c r="D1129" s="87"/>
      <c r="E1129" s="87"/>
      <c r="F1129" s="87"/>
      <c r="G1129" s="87"/>
      <c r="H1129" s="87"/>
      <c r="I1129" s="87"/>
      <c r="J1129" s="87"/>
    </row>
    <row r="1130" spans="2:10" x14ac:dyDescent="0.2">
      <c r="B1130" s="87"/>
      <c r="C1130" s="87"/>
      <c r="D1130" s="87"/>
      <c r="E1130" s="87"/>
      <c r="F1130" s="87"/>
      <c r="G1130" s="87"/>
      <c r="H1130" s="87"/>
      <c r="I1130" s="87"/>
      <c r="J1130" s="87"/>
    </row>
    <row r="1131" spans="2:10" x14ac:dyDescent="0.2">
      <c r="B1131" s="87"/>
      <c r="C1131" s="87"/>
      <c r="D1131" s="87"/>
      <c r="E1131" s="87"/>
      <c r="F1131" s="87"/>
      <c r="G1131" s="87"/>
      <c r="H1131" s="87"/>
      <c r="I1131" s="87"/>
      <c r="J1131" s="87"/>
    </row>
    <row r="1132" spans="2:10" x14ac:dyDescent="0.2">
      <c r="B1132" s="87"/>
      <c r="C1132" s="87"/>
      <c r="D1132" s="87"/>
      <c r="E1132" s="87"/>
      <c r="F1132" s="87"/>
      <c r="G1132" s="87"/>
      <c r="H1132" s="87"/>
      <c r="I1132" s="87"/>
      <c r="J1132" s="87"/>
    </row>
    <row r="1133" spans="2:10" x14ac:dyDescent="0.2">
      <c r="B1133" s="87"/>
      <c r="C1133" s="87"/>
      <c r="D1133" s="87"/>
      <c r="E1133" s="87"/>
      <c r="F1133" s="87"/>
      <c r="G1133" s="87"/>
      <c r="H1133" s="87"/>
      <c r="I1133" s="87"/>
      <c r="J1133" s="87"/>
    </row>
    <row r="1134" spans="2:10" x14ac:dyDescent="0.2">
      <c r="B1134" s="87"/>
      <c r="C1134" s="87"/>
      <c r="D1134" s="87"/>
      <c r="E1134" s="87"/>
      <c r="F1134" s="87"/>
      <c r="G1134" s="87"/>
      <c r="H1134" s="87"/>
      <c r="I1134" s="87"/>
      <c r="J1134" s="87"/>
    </row>
    <row r="1135" spans="2:10" x14ac:dyDescent="0.2">
      <c r="B1135" s="87"/>
      <c r="C1135" s="87"/>
      <c r="D1135" s="87"/>
      <c r="E1135" s="87"/>
      <c r="F1135" s="87"/>
      <c r="G1135" s="87"/>
      <c r="H1135" s="87"/>
      <c r="I1135" s="87"/>
      <c r="J1135" s="87"/>
    </row>
    <row r="1136" spans="2:10" x14ac:dyDescent="0.2">
      <c r="B1136" s="87"/>
      <c r="C1136" s="87"/>
      <c r="D1136" s="87"/>
      <c r="E1136" s="87"/>
      <c r="F1136" s="87"/>
      <c r="G1136" s="87"/>
      <c r="H1136" s="87"/>
      <c r="I1136" s="87"/>
      <c r="J1136" s="87"/>
    </row>
    <row r="1137" spans="2:10" x14ac:dyDescent="0.2">
      <c r="B1137" s="87"/>
      <c r="C1137" s="87"/>
      <c r="D1137" s="87"/>
      <c r="E1137" s="87"/>
      <c r="F1137" s="87"/>
      <c r="G1137" s="87"/>
      <c r="H1137" s="87"/>
      <c r="I1137" s="87"/>
      <c r="J1137" s="87"/>
    </row>
    <row r="1138" spans="2:10" x14ac:dyDescent="0.2">
      <c r="B1138" s="87"/>
      <c r="C1138" s="87"/>
      <c r="D1138" s="87"/>
      <c r="E1138" s="87"/>
      <c r="F1138" s="87"/>
      <c r="G1138" s="87"/>
      <c r="H1138" s="87"/>
      <c r="I1138" s="87"/>
      <c r="J1138" s="87"/>
    </row>
    <row r="1139" spans="2:10" x14ac:dyDescent="0.2">
      <c r="B1139" s="87"/>
      <c r="C1139" s="87"/>
      <c r="D1139" s="87"/>
      <c r="E1139" s="87"/>
      <c r="F1139" s="87"/>
      <c r="G1139" s="87"/>
      <c r="H1139" s="87"/>
      <c r="I1139" s="87"/>
      <c r="J1139" s="87"/>
    </row>
    <row r="1140" spans="2:10" x14ac:dyDescent="0.2">
      <c r="B1140" s="87"/>
      <c r="C1140" s="87"/>
      <c r="D1140" s="87"/>
      <c r="E1140" s="87"/>
      <c r="F1140" s="87"/>
      <c r="G1140" s="87"/>
      <c r="H1140" s="87"/>
      <c r="I1140" s="87"/>
      <c r="J1140" s="87"/>
    </row>
    <row r="1141" spans="2:10" x14ac:dyDescent="0.2">
      <c r="B1141" s="87"/>
      <c r="C1141" s="87"/>
      <c r="D1141" s="87"/>
      <c r="E1141" s="87"/>
      <c r="F1141" s="87"/>
      <c r="G1141" s="87"/>
      <c r="H1141" s="87"/>
      <c r="I1141" s="87"/>
      <c r="J1141" s="87"/>
    </row>
    <row r="1142" spans="2:10" x14ac:dyDescent="0.2">
      <c r="B1142" s="87"/>
      <c r="C1142" s="87"/>
      <c r="D1142" s="87"/>
      <c r="E1142" s="87"/>
      <c r="F1142" s="87"/>
      <c r="G1142" s="87"/>
      <c r="H1142" s="87"/>
      <c r="I1142" s="87"/>
      <c r="J1142" s="87"/>
    </row>
    <row r="1143" spans="2:10" x14ac:dyDescent="0.2">
      <c r="B1143" s="87"/>
      <c r="C1143" s="87"/>
      <c r="D1143" s="87"/>
      <c r="E1143" s="87"/>
      <c r="F1143" s="87"/>
      <c r="G1143" s="87"/>
      <c r="H1143" s="87"/>
      <c r="I1143" s="87"/>
      <c r="J1143" s="87"/>
    </row>
    <row r="1144" spans="2:10" x14ac:dyDescent="0.2">
      <c r="B1144" s="87"/>
      <c r="C1144" s="87"/>
      <c r="D1144" s="87"/>
      <c r="E1144" s="87"/>
      <c r="F1144" s="87"/>
      <c r="G1144" s="87"/>
      <c r="H1144" s="87"/>
      <c r="I1144" s="87"/>
      <c r="J1144" s="87"/>
    </row>
    <row r="1145" spans="2:10" x14ac:dyDescent="0.2">
      <c r="B1145" s="87"/>
      <c r="C1145" s="87"/>
      <c r="D1145" s="87"/>
      <c r="E1145" s="87"/>
      <c r="F1145" s="87"/>
      <c r="G1145" s="87"/>
      <c r="H1145" s="87"/>
      <c r="I1145" s="87"/>
      <c r="J1145" s="87"/>
    </row>
    <row r="1146" spans="2:10" x14ac:dyDescent="0.2">
      <c r="B1146" s="87"/>
      <c r="C1146" s="87"/>
      <c r="D1146" s="87"/>
      <c r="E1146" s="87"/>
      <c r="F1146" s="87"/>
      <c r="G1146" s="87"/>
      <c r="H1146" s="87"/>
      <c r="I1146" s="87"/>
      <c r="J1146" s="87"/>
    </row>
    <row r="1147" spans="2:10" x14ac:dyDescent="0.2">
      <c r="B1147" s="87"/>
      <c r="C1147" s="87"/>
      <c r="D1147" s="87"/>
      <c r="E1147" s="87"/>
      <c r="F1147" s="87"/>
      <c r="G1147" s="87"/>
      <c r="H1147" s="87"/>
      <c r="I1147" s="87"/>
      <c r="J1147" s="87"/>
    </row>
    <row r="1148" spans="2:10" x14ac:dyDescent="0.2">
      <c r="B1148" s="87"/>
      <c r="C1148" s="87"/>
      <c r="D1148" s="87"/>
      <c r="E1148" s="87"/>
      <c r="F1148" s="87"/>
      <c r="G1148" s="87"/>
      <c r="H1148" s="87"/>
      <c r="I1148" s="87"/>
      <c r="J1148" s="87"/>
    </row>
    <row r="1149" spans="2:10" x14ac:dyDescent="0.2">
      <c r="B1149" s="87"/>
      <c r="C1149" s="87"/>
      <c r="D1149" s="87"/>
      <c r="E1149" s="87"/>
      <c r="F1149" s="87"/>
      <c r="G1149" s="87"/>
      <c r="H1149" s="87"/>
      <c r="I1149" s="87"/>
      <c r="J1149" s="87"/>
    </row>
    <row r="1150" spans="2:10" x14ac:dyDescent="0.2">
      <c r="B1150" s="87"/>
      <c r="C1150" s="87"/>
      <c r="D1150" s="87"/>
      <c r="E1150" s="87"/>
      <c r="F1150" s="87"/>
      <c r="G1150" s="87"/>
      <c r="H1150" s="87"/>
      <c r="I1150" s="87"/>
      <c r="J1150" s="87"/>
    </row>
    <row r="1151" spans="2:10" x14ac:dyDescent="0.2">
      <c r="B1151" s="87"/>
      <c r="C1151" s="87"/>
      <c r="D1151" s="87"/>
      <c r="E1151" s="87"/>
      <c r="F1151" s="87"/>
      <c r="G1151" s="87"/>
      <c r="H1151" s="87"/>
      <c r="I1151" s="87"/>
      <c r="J1151" s="87"/>
    </row>
    <row r="1152" spans="2:10" x14ac:dyDescent="0.2">
      <c r="B1152" s="87"/>
      <c r="C1152" s="87"/>
      <c r="D1152" s="87"/>
      <c r="E1152" s="87"/>
      <c r="F1152" s="87"/>
      <c r="G1152" s="87"/>
      <c r="H1152" s="87"/>
      <c r="I1152" s="87"/>
      <c r="J1152" s="87"/>
    </row>
    <row r="1153" spans="2:10" x14ac:dyDescent="0.2">
      <c r="B1153" s="87"/>
      <c r="C1153" s="87"/>
      <c r="D1153" s="87"/>
      <c r="E1153" s="87"/>
      <c r="F1153" s="87"/>
      <c r="G1153" s="87"/>
      <c r="H1153" s="87"/>
      <c r="I1153" s="87"/>
      <c r="J1153" s="87"/>
    </row>
    <row r="1154" spans="2:10" x14ac:dyDescent="0.2">
      <c r="B1154" s="87"/>
      <c r="C1154" s="87"/>
      <c r="D1154" s="87"/>
      <c r="E1154" s="87"/>
      <c r="F1154" s="87"/>
      <c r="G1154" s="87"/>
      <c r="H1154" s="87"/>
      <c r="I1154" s="87"/>
      <c r="J1154" s="87"/>
    </row>
    <row r="1155" spans="2:10" x14ac:dyDescent="0.2">
      <c r="B1155" s="87"/>
      <c r="C1155" s="87"/>
      <c r="D1155" s="87"/>
      <c r="E1155" s="87"/>
      <c r="F1155" s="87"/>
      <c r="G1155" s="87"/>
      <c r="H1155" s="87"/>
      <c r="I1155" s="87"/>
      <c r="J1155" s="87"/>
    </row>
  </sheetData>
  <mergeCells count="1">
    <mergeCell ref="O6:O7"/>
  </mergeCells>
  <pageMargins left="0.7" right="0.7" top="0.75" bottom="0.75" header="0.3" footer="0.3"/>
  <pageSetup paperSize="9" orientation="landscape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A7C3-FA3C-4080-B49B-0B8BC122E1FF}">
  <dimension ref="A1:Q133"/>
  <sheetViews>
    <sheetView topLeftCell="A112" workbookViewId="0">
      <selection activeCell="B81" sqref="B81"/>
    </sheetView>
  </sheetViews>
  <sheetFormatPr defaultRowHeight="14.25" x14ac:dyDescent="0.2"/>
  <cols>
    <col min="1" max="1" width="3.28515625" style="88" customWidth="1"/>
    <col min="2" max="2" width="11.7109375" style="88" customWidth="1"/>
    <col min="3" max="6" width="9.140625" style="88"/>
    <col min="7" max="7" width="3.85546875" style="88" customWidth="1"/>
    <col min="8" max="8" width="5.7109375" style="88" hidden="1" customWidth="1"/>
    <col min="9" max="10" width="11.28515625" style="88" bestFit="1" customWidth="1"/>
    <col min="11" max="11" width="13.28515625" style="88" hidden="1" customWidth="1"/>
    <col min="12" max="12" width="10.28515625" style="90" customWidth="1"/>
    <col min="13" max="13" width="14.85546875" style="90" customWidth="1"/>
    <col min="14" max="14" width="17" style="230" customWidth="1"/>
    <col min="15" max="15" width="9.140625" style="90"/>
    <col min="16" max="16" width="9.140625" style="88"/>
    <col min="17" max="17" width="9.85546875" style="88" bestFit="1" customWidth="1"/>
    <col min="18" max="161" width="9.140625" style="88"/>
    <col min="162" max="162" width="3.28515625" style="88" customWidth="1"/>
    <col min="163" max="163" width="18.5703125" style="88" customWidth="1"/>
    <col min="164" max="171" width="9.140625" style="88"/>
    <col min="172" max="172" width="11.7109375" style="88" customWidth="1"/>
    <col min="173" max="174" width="9.140625" style="88"/>
    <col min="175" max="175" width="13.28515625" style="88" customWidth="1"/>
    <col min="176" max="176" width="13.42578125" style="88" bestFit="1" customWidth="1"/>
    <col min="177" max="417" width="9.140625" style="88"/>
    <col min="418" max="418" width="3.28515625" style="88" customWidth="1"/>
    <col min="419" max="419" width="18.5703125" style="88" customWidth="1"/>
    <col min="420" max="427" width="9.140625" style="88"/>
    <col min="428" max="428" width="11.7109375" style="88" customWidth="1"/>
    <col min="429" max="430" width="9.140625" style="88"/>
    <col min="431" max="431" width="13.28515625" style="88" customWidth="1"/>
    <col min="432" max="432" width="13.42578125" style="88" bestFit="1" customWidth="1"/>
    <col min="433" max="673" width="9.140625" style="88"/>
    <col min="674" max="674" width="3.28515625" style="88" customWidth="1"/>
    <col min="675" max="675" width="18.5703125" style="88" customWidth="1"/>
    <col min="676" max="683" width="9.140625" style="88"/>
    <col min="684" max="684" width="11.7109375" style="88" customWidth="1"/>
    <col min="685" max="686" width="9.140625" style="88"/>
    <col min="687" max="687" width="13.28515625" style="88" customWidth="1"/>
    <col min="688" max="688" width="13.42578125" style="88" bestFit="1" customWidth="1"/>
    <col min="689" max="929" width="9.140625" style="88"/>
    <col min="930" max="930" width="3.28515625" style="88" customWidth="1"/>
    <col min="931" max="931" width="18.5703125" style="88" customWidth="1"/>
    <col min="932" max="939" width="9.140625" style="88"/>
    <col min="940" max="940" width="11.7109375" style="88" customWidth="1"/>
    <col min="941" max="942" width="9.140625" style="88"/>
    <col min="943" max="943" width="13.28515625" style="88" customWidth="1"/>
    <col min="944" max="944" width="13.42578125" style="88" bestFit="1" customWidth="1"/>
    <col min="945" max="1185" width="9.140625" style="88"/>
    <col min="1186" max="1186" width="3.28515625" style="88" customWidth="1"/>
    <col min="1187" max="1187" width="18.5703125" style="88" customWidth="1"/>
    <col min="1188" max="1195" width="9.140625" style="88"/>
    <col min="1196" max="1196" width="11.7109375" style="88" customWidth="1"/>
    <col min="1197" max="1198" width="9.140625" style="88"/>
    <col min="1199" max="1199" width="13.28515625" style="88" customWidth="1"/>
    <col min="1200" max="1200" width="13.42578125" style="88" bestFit="1" customWidth="1"/>
    <col min="1201" max="1441" width="9.140625" style="88"/>
    <col min="1442" max="1442" width="3.28515625" style="88" customWidth="1"/>
    <col min="1443" max="1443" width="18.5703125" style="88" customWidth="1"/>
    <col min="1444" max="1451" width="9.140625" style="88"/>
    <col min="1452" max="1452" width="11.7109375" style="88" customWidth="1"/>
    <col min="1453" max="1454" width="9.140625" style="88"/>
    <col min="1455" max="1455" width="13.28515625" style="88" customWidth="1"/>
    <col min="1456" max="1456" width="13.42578125" style="88" bestFit="1" customWidth="1"/>
    <col min="1457" max="1697" width="9.140625" style="88"/>
    <col min="1698" max="1698" width="3.28515625" style="88" customWidth="1"/>
    <col min="1699" max="1699" width="18.5703125" style="88" customWidth="1"/>
    <col min="1700" max="1707" width="9.140625" style="88"/>
    <col min="1708" max="1708" width="11.7109375" style="88" customWidth="1"/>
    <col min="1709" max="1710" width="9.140625" style="88"/>
    <col min="1711" max="1711" width="13.28515625" style="88" customWidth="1"/>
    <col min="1712" max="1712" width="13.42578125" style="88" bestFit="1" customWidth="1"/>
    <col min="1713" max="1953" width="9.140625" style="88"/>
    <col min="1954" max="1954" width="3.28515625" style="88" customWidth="1"/>
    <col min="1955" max="1955" width="18.5703125" style="88" customWidth="1"/>
    <col min="1956" max="1963" width="9.140625" style="88"/>
    <col min="1964" max="1964" width="11.7109375" style="88" customWidth="1"/>
    <col min="1965" max="1966" width="9.140625" style="88"/>
    <col min="1967" max="1967" width="13.28515625" style="88" customWidth="1"/>
    <col min="1968" max="1968" width="13.42578125" style="88" bestFit="1" customWidth="1"/>
    <col min="1969" max="2209" width="9.140625" style="88"/>
    <col min="2210" max="2210" width="3.28515625" style="88" customWidth="1"/>
    <col min="2211" max="2211" width="18.5703125" style="88" customWidth="1"/>
    <col min="2212" max="2219" width="9.140625" style="88"/>
    <col min="2220" max="2220" width="11.7109375" style="88" customWidth="1"/>
    <col min="2221" max="2222" width="9.140625" style="88"/>
    <col min="2223" max="2223" width="13.28515625" style="88" customWidth="1"/>
    <col min="2224" max="2224" width="13.42578125" style="88" bestFit="1" customWidth="1"/>
    <col min="2225" max="2465" width="9.140625" style="88"/>
    <col min="2466" max="2466" width="3.28515625" style="88" customWidth="1"/>
    <col min="2467" max="2467" width="18.5703125" style="88" customWidth="1"/>
    <col min="2468" max="2475" width="9.140625" style="88"/>
    <col min="2476" max="2476" width="11.7109375" style="88" customWidth="1"/>
    <col min="2477" max="2478" width="9.140625" style="88"/>
    <col min="2479" max="2479" width="13.28515625" style="88" customWidth="1"/>
    <col min="2480" max="2480" width="13.42578125" style="88" bestFit="1" customWidth="1"/>
    <col min="2481" max="2721" width="9.140625" style="88"/>
    <col min="2722" max="2722" width="3.28515625" style="88" customWidth="1"/>
    <col min="2723" max="2723" width="18.5703125" style="88" customWidth="1"/>
    <col min="2724" max="2731" width="9.140625" style="88"/>
    <col min="2732" max="2732" width="11.7109375" style="88" customWidth="1"/>
    <col min="2733" max="2734" width="9.140625" style="88"/>
    <col min="2735" max="2735" width="13.28515625" style="88" customWidth="1"/>
    <col min="2736" max="2736" width="13.42578125" style="88" bestFit="1" customWidth="1"/>
    <col min="2737" max="2977" width="9.140625" style="88"/>
    <col min="2978" max="2978" width="3.28515625" style="88" customWidth="1"/>
    <col min="2979" max="2979" width="18.5703125" style="88" customWidth="1"/>
    <col min="2980" max="2987" width="9.140625" style="88"/>
    <col min="2988" max="2988" width="11.7109375" style="88" customWidth="1"/>
    <col min="2989" max="2990" width="9.140625" style="88"/>
    <col min="2991" max="2991" width="13.28515625" style="88" customWidth="1"/>
    <col min="2992" max="2992" width="13.42578125" style="88" bestFit="1" customWidth="1"/>
    <col min="2993" max="3233" width="9.140625" style="88"/>
    <col min="3234" max="3234" width="3.28515625" style="88" customWidth="1"/>
    <col min="3235" max="3235" width="18.5703125" style="88" customWidth="1"/>
    <col min="3236" max="3243" width="9.140625" style="88"/>
    <col min="3244" max="3244" width="11.7109375" style="88" customWidth="1"/>
    <col min="3245" max="3246" width="9.140625" style="88"/>
    <col min="3247" max="3247" width="13.28515625" style="88" customWidth="1"/>
    <col min="3248" max="3248" width="13.42578125" style="88" bestFit="1" customWidth="1"/>
    <col min="3249" max="3489" width="9.140625" style="88"/>
    <col min="3490" max="3490" width="3.28515625" style="88" customWidth="1"/>
    <col min="3491" max="3491" width="18.5703125" style="88" customWidth="1"/>
    <col min="3492" max="3499" width="9.140625" style="88"/>
    <col min="3500" max="3500" width="11.7109375" style="88" customWidth="1"/>
    <col min="3501" max="3502" width="9.140625" style="88"/>
    <col min="3503" max="3503" width="13.28515625" style="88" customWidth="1"/>
    <col min="3504" max="3504" width="13.42578125" style="88" bestFit="1" customWidth="1"/>
    <col min="3505" max="3745" width="9.140625" style="88"/>
    <col min="3746" max="3746" width="3.28515625" style="88" customWidth="1"/>
    <col min="3747" max="3747" width="18.5703125" style="88" customWidth="1"/>
    <col min="3748" max="3755" width="9.140625" style="88"/>
    <col min="3756" max="3756" width="11.7109375" style="88" customWidth="1"/>
    <col min="3757" max="3758" width="9.140625" style="88"/>
    <col min="3759" max="3759" width="13.28515625" style="88" customWidth="1"/>
    <col min="3760" max="3760" width="13.42578125" style="88" bestFit="1" customWidth="1"/>
    <col min="3761" max="4001" width="9.140625" style="88"/>
    <col min="4002" max="4002" width="3.28515625" style="88" customWidth="1"/>
    <col min="4003" max="4003" width="18.5703125" style="88" customWidth="1"/>
    <col min="4004" max="4011" width="9.140625" style="88"/>
    <col min="4012" max="4012" width="11.7109375" style="88" customWidth="1"/>
    <col min="4013" max="4014" width="9.140625" style="88"/>
    <col min="4015" max="4015" width="13.28515625" style="88" customWidth="1"/>
    <col min="4016" max="4016" width="13.42578125" style="88" bestFit="1" customWidth="1"/>
    <col min="4017" max="4257" width="9.140625" style="88"/>
    <col min="4258" max="4258" width="3.28515625" style="88" customWidth="1"/>
    <col min="4259" max="4259" width="18.5703125" style="88" customWidth="1"/>
    <col min="4260" max="4267" width="9.140625" style="88"/>
    <col min="4268" max="4268" width="11.7109375" style="88" customWidth="1"/>
    <col min="4269" max="4270" width="9.140625" style="88"/>
    <col min="4271" max="4271" width="13.28515625" style="88" customWidth="1"/>
    <col min="4272" max="4272" width="13.42578125" style="88" bestFit="1" customWidth="1"/>
    <col min="4273" max="4513" width="9.140625" style="88"/>
    <col min="4514" max="4514" width="3.28515625" style="88" customWidth="1"/>
    <col min="4515" max="4515" width="18.5703125" style="88" customWidth="1"/>
    <col min="4516" max="4523" width="9.140625" style="88"/>
    <col min="4524" max="4524" width="11.7109375" style="88" customWidth="1"/>
    <col min="4525" max="4526" width="9.140625" style="88"/>
    <col min="4527" max="4527" width="13.28515625" style="88" customWidth="1"/>
    <col min="4528" max="4528" width="13.42578125" style="88" bestFit="1" customWidth="1"/>
    <col min="4529" max="4769" width="9.140625" style="88"/>
    <col min="4770" max="4770" width="3.28515625" style="88" customWidth="1"/>
    <col min="4771" max="4771" width="18.5703125" style="88" customWidth="1"/>
    <col min="4772" max="4779" width="9.140625" style="88"/>
    <col min="4780" max="4780" width="11.7109375" style="88" customWidth="1"/>
    <col min="4781" max="4782" width="9.140625" style="88"/>
    <col min="4783" max="4783" width="13.28515625" style="88" customWidth="1"/>
    <col min="4784" max="4784" width="13.42578125" style="88" bestFit="1" customWidth="1"/>
    <col min="4785" max="5025" width="9.140625" style="88"/>
    <col min="5026" max="5026" width="3.28515625" style="88" customWidth="1"/>
    <col min="5027" max="5027" width="18.5703125" style="88" customWidth="1"/>
    <col min="5028" max="5035" width="9.140625" style="88"/>
    <col min="5036" max="5036" width="11.7109375" style="88" customWidth="1"/>
    <col min="5037" max="5038" width="9.140625" style="88"/>
    <col min="5039" max="5039" width="13.28515625" style="88" customWidth="1"/>
    <col min="5040" max="5040" width="13.42578125" style="88" bestFit="1" customWidth="1"/>
    <col min="5041" max="5281" width="9.140625" style="88"/>
    <col min="5282" max="5282" width="3.28515625" style="88" customWidth="1"/>
    <col min="5283" max="5283" width="18.5703125" style="88" customWidth="1"/>
    <col min="5284" max="5291" width="9.140625" style="88"/>
    <col min="5292" max="5292" width="11.7109375" style="88" customWidth="1"/>
    <col min="5293" max="5294" width="9.140625" style="88"/>
    <col min="5295" max="5295" width="13.28515625" style="88" customWidth="1"/>
    <col min="5296" max="5296" width="13.42578125" style="88" bestFit="1" customWidth="1"/>
    <col min="5297" max="5537" width="9.140625" style="88"/>
    <col min="5538" max="5538" width="3.28515625" style="88" customWidth="1"/>
    <col min="5539" max="5539" width="18.5703125" style="88" customWidth="1"/>
    <col min="5540" max="5547" width="9.140625" style="88"/>
    <col min="5548" max="5548" width="11.7109375" style="88" customWidth="1"/>
    <col min="5549" max="5550" width="9.140625" style="88"/>
    <col min="5551" max="5551" width="13.28515625" style="88" customWidth="1"/>
    <col min="5552" max="5552" width="13.42578125" style="88" bestFit="1" customWidth="1"/>
    <col min="5553" max="5793" width="9.140625" style="88"/>
    <col min="5794" max="5794" width="3.28515625" style="88" customWidth="1"/>
    <col min="5795" max="5795" width="18.5703125" style="88" customWidth="1"/>
    <col min="5796" max="5803" width="9.140625" style="88"/>
    <col min="5804" max="5804" width="11.7109375" style="88" customWidth="1"/>
    <col min="5805" max="5806" width="9.140625" style="88"/>
    <col min="5807" max="5807" width="13.28515625" style="88" customWidth="1"/>
    <col min="5808" max="5808" width="13.42578125" style="88" bestFit="1" customWidth="1"/>
    <col min="5809" max="6049" width="9.140625" style="88"/>
    <col min="6050" max="6050" width="3.28515625" style="88" customWidth="1"/>
    <col min="6051" max="6051" width="18.5703125" style="88" customWidth="1"/>
    <col min="6052" max="6059" width="9.140625" style="88"/>
    <col min="6060" max="6060" width="11.7109375" style="88" customWidth="1"/>
    <col min="6061" max="6062" width="9.140625" style="88"/>
    <col min="6063" max="6063" width="13.28515625" style="88" customWidth="1"/>
    <col min="6064" max="6064" width="13.42578125" style="88" bestFit="1" customWidth="1"/>
    <col min="6065" max="6305" width="9.140625" style="88"/>
    <col min="6306" max="6306" width="3.28515625" style="88" customWidth="1"/>
    <col min="6307" max="6307" width="18.5703125" style="88" customWidth="1"/>
    <col min="6308" max="6315" width="9.140625" style="88"/>
    <col min="6316" max="6316" width="11.7109375" style="88" customWidth="1"/>
    <col min="6317" max="6318" width="9.140625" style="88"/>
    <col min="6319" max="6319" width="13.28515625" style="88" customWidth="1"/>
    <col min="6320" max="6320" width="13.42578125" style="88" bestFit="1" customWidth="1"/>
    <col min="6321" max="6561" width="9.140625" style="88"/>
    <col min="6562" max="6562" width="3.28515625" style="88" customWidth="1"/>
    <col min="6563" max="6563" width="18.5703125" style="88" customWidth="1"/>
    <col min="6564" max="6571" width="9.140625" style="88"/>
    <col min="6572" max="6572" width="11.7109375" style="88" customWidth="1"/>
    <col min="6573" max="6574" width="9.140625" style="88"/>
    <col min="6575" max="6575" width="13.28515625" style="88" customWidth="1"/>
    <col min="6576" max="6576" width="13.42578125" style="88" bestFit="1" customWidth="1"/>
    <col min="6577" max="6817" width="9.140625" style="88"/>
    <col min="6818" max="6818" width="3.28515625" style="88" customWidth="1"/>
    <col min="6819" max="6819" width="18.5703125" style="88" customWidth="1"/>
    <col min="6820" max="6827" width="9.140625" style="88"/>
    <col min="6828" max="6828" width="11.7109375" style="88" customWidth="1"/>
    <col min="6829" max="6830" width="9.140625" style="88"/>
    <col min="6831" max="6831" width="13.28515625" style="88" customWidth="1"/>
    <col min="6832" max="6832" width="13.42578125" style="88" bestFit="1" customWidth="1"/>
    <col min="6833" max="7073" width="9.140625" style="88"/>
    <col min="7074" max="7074" width="3.28515625" style="88" customWidth="1"/>
    <col min="7075" max="7075" width="18.5703125" style="88" customWidth="1"/>
    <col min="7076" max="7083" width="9.140625" style="88"/>
    <col min="7084" max="7084" width="11.7109375" style="88" customWidth="1"/>
    <col min="7085" max="7086" width="9.140625" style="88"/>
    <col min="7087" max="7087" width="13.28515625" style="88" customWidth="1"/>
    <col min="7088" max="7088" width="13.42578125" style="88" bestFit="1" customWidth="1"/>
    <col min="7089" max="7329" width="9.140625" style="88"/>
    <col min="7330" max="7330" width="3.28515625" style="88" customWidth="1"/>
    <col min="7331" max="7331" width="18.5703125" style="88" customWidth="1"/>
    <col min="7332" max="7339" width="9.140625" style="88"/>
    <col min="7340" max="7340" width="11.7109375" style="88" customWidth="1"/>
    <col min="7341" max="7342" width="9.140625" style="88"/>
    <col min="7343" max="7343" width="13.28515625" style="88" customWidth="1"/>
    <col min="7344" max="7344" width="13.42578125" style="88" bestFit="1" customWidth="1"/>
    <col min="7345" max="7585" width="9.140625" style="88"/>
    <col min="7586" max="7586" width="3.28515625" style="88" customWidth="1"/>
    <col min="7587" max="7587" width="18.5703125" style="88" customWidth="1"/>
    <col min="7588" max="7595" width="9.140625" style="88"/>
    <col min="7596" max="7596" width="11.7109375" style="88" customWidth="1"/>
    <col min="7597" max="7598" width="9.140625" style="88"/>
    <col min="7599" max="7599" width="13.28515625" style="88" customWidth="1"/>
    <col min="7600" max="7600" width="13.42578125" style="88" bestFit="1" customWidth="1"/>
    <col min="7601" max="7841" width="9.140625" style="88"/>
    <col min="7842" max="7842" width="3.28515625" style="88" customWidth="1"/>
    <col min="7843" max="7843" width="18.5703125" style="88" customWidth="1"/>
    <col min="7844" max="7851" width="9.140625" style="88"/>
    <col min="7852" max="7852" width="11.7109375" style="88" customWidth="1"/>
    <col min="7853" max="7854" width="9.140625" style="88"/>
    <col min="7855" max="7855" width="13.28515625" style="88" customWidth="1"/>
    <col min="7856" max="7856" width="13.42578125" style="88" bestFit="1" customWidth="1"/>
    <col min="7857" max="8097" width="9.140625" style="88"/>
    <col min="8098" max="8098" width="3.28515625" style="88" customWidth="1"/>
    <col min="8099" max="8099" width="18.5703125" style="88" customWidth="1"/>
    <col min="8100" max="8107" width="9.140625" style="88"/>
    <col min="8108" max="8108" width="11.7109375" style="88" customWidth="1"/>
    <col min="8109" max="8110" width="9.140625" style="88"/>
    <col min="8111" max="8111" width="13.28515625" style="88" customWidth="1"/>
    <col min="8112" max="8112" width="13.42578125" style="88" bestFit="1" customWidth="1"/>
    <col min="8113" max="8353" width="9.140625" style="88"/>
    <col min="8354" max="8354" width="3.28515625" style="88" customWidth="1"/>
    <col min="8355" max="8355" width="18.5703125" style="88" customWidth="1"/>
    <col min="8356" max="8363" width="9.140625" style="88"/>
    <col min="8364" max="8364" width="11.7109375" style="88" customWidth="1"/>
    <col min="8365" max="8366" width="9.140625" style="88"/>
    <col min="8367" max="8367" width="13.28515625" style="88" customWidth="1"/>
    <col min="8368" max="8368" width="13.42578125" style="88" bestFit="1" customWidth="1"/>
    <col min="8369" max="8609" width="9.140625" style="88"/>
    <col min="8610" max="8610" width="3.28515625" style="88" customWidth="1"/>
    <col min="8611" max="8611" width="18.5703125" style="88" customWidth="1"/>
    <col min="8612" max="8619" width="9.140625" style="88"/>
    <col min="8620" max="8620" width="11.7109375" style="88" customWidth="1"/>
    <col min="8621" max="8622" width="9.140625" style="88"/>
    <col min="8623" max="8623" width="13.28515625" style="88" customWidth="1"/>
    <col min="8624" max="8624" width="13.42578125" style="88" bestFit="1" customWidth="1"/>
    <col min="8625" max="8865" width="9.140625" style="88"/>
    <col min="8866" max="8866" width="3.28515625" style="88" customWidth="1"/>
    <col min="8867" max="8867" width="18.5703125" style="88" customWidth="1"/>
    <col min="8868" max="8875" width="9.140625" style="88"/>
    <col min="8876" max="8876" width="11.7109375" style="88" customWidth="1"/>
    <col min="8877" max="8878" width="9.140625" style="88"/>
    <col min="8879" max="8879" width="13.28515625" style="88" customWidth="1"/>
    <col min="8880" max="8880" width="13.42578125" style="88" bestFit="1" customWidth="1"/>
    <col min="8881" max="9121" width="9.140625" style="88"/>
    <col min="9122" max="9122" width="3.28515625" style="88" customWidth="1"/>
    <col min="9123" max="9123" width="18.5703125" style="88" customWidth="1"/>
    <col min="9124" max="9131" width="9.140625" style="88"/>
    <col min="9132" max="9132" width="11.7109375" style="88" customWidth="1"/>
    <col min="9133" max="9134" width="9.140625" style="88"/>
    <col min="9135" max="9135" width="13.28515625" style="88" customWidth="1"/>
    <col min="9136" max="9136" width="13.42578125" style="88" bestFit="1" customWidth="1"/>
    <col min="9137" max="9377" width="9.140625" style="88"/>
    <col min="9378" max="9378" width="3.28515625" style="88" customWidth="1"/>
    <col min="9379" max="9379" width="18.5703125" style="88" customWidth="1"/>
    <col min="9380" max="9387" width="9.140625" style="88"/>
    <col min="9388" max="9388" width="11.7109375" style="88" customWidth="1"/>
    <col min="9389" max="9390" width="9.140625" style="88"/>
    <col min="9391" max="9391" width="13.28515625" style="88" customWidth="1"/>
    <col min="9392" max="9392" width="13.42578125" style="88" bestFit="1" customWidth="1"/>
    <col min="9393" max="9633" width="9.140625" style="88"/>
    <col min="9634" max="9634" width="3.28515625" style="88" customWidth="1"/>
    <col min="9635" max="9635" width="18.5703125" style="88" customWidth="1"/>
    <col min="9636" max="9643" width="9.140625" style="88"/>
    <col min="9644" max="9644" width="11.7109375" style="88" customWidth="1"/>
    <col min="9645" max="9646" width="9.140625" style="88"/>
    <col min="9647" max="9647" width="13.28515625" style="88" customWidth="1"/>
    <col min="9648" max="9648" width="13.42578125" style="88" bestFit="1" customWidth="1"/>
    <col min="9649" max="9889" width="9.140625" style="88"/>
    <col min="9890" max="9890" width="3.28515625" style="88" customWidth="1"/>
    <col min="9891" max="9891" width="18.5703125" style="88" customWidth="1"/>
    <col min="9892" max="9899" width="9.140625" style="88"/>
    <col min="9900" max="9900" width="11.7109375" style="88" customWidth="1"/>
    <col min="9901" max="9902" width="9.140625" style="88"/>
    <col min="9903" max="9903" width="13.28515625" style="88" customWidth="1"/>
    <col min="9904" max="9904" width="13.42578125" style="88" bestFit="1" customWidth="1"/>
    <col min="9905" max="10145" width="9.140625" style="88"/>
    <col min="10146" max="10146" width="3.28515625" style="88" customWidth="1"/>
    <col min="10147" max="10147" width="18.5703125" style="88" customWidth="1"/>
    <col min="10148" max="10155" width="9.140625" style="88"/>
    <col min="10156" max="10156" width="11.7109375" style="88" customWidth="1"/>
    <col min="10157" max="10158" width="9.140625" style="88"/>
    <col min="10159" max="10159" width="13.28515625" style="88" customWidth="1"/>
    <col min="10160" max="10160" width="13.42578125" style="88" bestFit="1" customWidth="1"/>
    <col min="10161" max="10401" width="9.140625" style="88"/>
    <col min="10402" max="10402" width="3.28515625" style="88" customWidth="1"/>
    <col min="10403" max="10403" width="18.5703125" style="88" customWidth="1"/>
    <col min="10404" max="10411" width="9.140625" style="88"/>
    <col min="10412" max="10412" width="11.7109375" style="88" customWidth="1"/>
    <col min="10413" max="10414" width="9.140625" style="88"/>
    <col min="10415" max="10415" width="13.28515625" style="88" customWidth="1"/>
    <col min="10416" max="10416" width="13.42578125" style="88" bestFit="1" customWidth="1"/>
    <col min="10417" max="10657" width="9.140625" style="88"/>
    <col min="10658" max="10658" width="3.28515625" style="88" customWidth="1"/>
    <col min="10659" max="10659" width="18.5703125" style="88" customWidth="1"/>
    <col min="10660" max="10667" width="9.140625" style="88"/>
    <col min="10668" max="10668" width="11.7109375" style="88" customWidth="1"/>
    <col min="10669" max="10670" width="9.140625" style="88"/>
    <col min="10671" max="10671" width="13.28515625" style="88" customWidth="1"/>
    <col min="10672" max="10672" width="13.42578125" style="88" bestFit="1" customWidth="1"/>
    <col min="10673" max="10913" width="9.140625" style="88"/>
    <col min="10914" max="10914" width="3.28515625" style="88" customWidth="1"/>
    <col min="10915" max="10915" width="18.5703125" style="88" customWidth="1"/>
    <col min="10916" max="10923" width="9.140625" style="88"/>
    <col min="10924" max="10924" width="11.7109375" style="88" customWidth="1"/>
    <col min="10925" max="10926" width="9.140625" style="88"/>
    <col min="10927" max="10927" width="13.28515625" style="88" customWidth="1"/>
    <col min="10928" max="10928" width="13.42578125" style="88" bestFit="1" customWidth="1"/>
    <col min="10929" max="11169" width="9.140625" style="88"/>
    <col min="11170" max="11170" width="3.28515625" style="88" customWidth="1"/>
    <col min="11171" max="11171" width="18.5703125" style="88" customWidth="1"/>
    <col min="11172" max="11179" width="9.140625" style="88"/>
    <col min="11180" max="11180" width="11.7109375" style="88" customWidth="1"/>
    <col min="11181" max="11182" width="9.140625" style="88"/>
    <col min="11183" max="11183" width="13.28515625" style="88" customWidth="1"/>
    <col min="11184" max="11184" width="13.42578125" style="88" bestFit="1" customWidth="1"/>
    <col min="11185" max="11425" width="9.140625" style="88"/>
    <col min="11426" max="11426" width="3.28515625" style="88" customWidth="1"/>
    <col min="11427" max="11427" width="18.5703125" style="88" customWidth="1"/>
    <col min="11428" max="11435" width="9.140625" style="88"/>
    <col min="11436" max="11436" width="11.7109375" style="88" customWidth="1"/>
    <col min="11437" max="11438" width="9.140625" style="88"/>
    <col min="11439" max="11439" width="13.28515625" style="88" customWidth="1"/>
    <col min="11440" max="11440" width="13.42578125" style="88" bestFit="1" customWidth="1"/>
    <col min="11441" max="11681" width="9.140625" style="88"/>
    <col min="11682" max="11682" width="3.28515625" style="88" customWidth="1"/>
    <col min="11683" max="11683" width="18.5703125" style="88" customWidth="1"/>
    <col min="11684" max="11691" width="9.140625" style="88"/>
    <col min="11692" max="11692" width="11.7109375" style="88" customWidth="1"/>
    <col min="11693" max="11694" width="9.140625" style="88"/>
    <col min="11695" max="11695" width="13.28515625" style="88" customWidth="1"/>
    <col min="11696" max="11696" width="13.42578125" style="88" bestFit="1" customWidth="1"/>
    <col min="11697" max="11937" width="9.140625" style="88"/>
    <col min="11938" max="11938" width="3.28515625" style="88" customWidth="1"/>
    <col min="11939" max="11939" width="18.5703125" style="88" customWidth="1"/>
    <col min="11940" max="11947" width="9.140625" style="88"/>
    <col min="11948" max="11948" width="11.7109375" style="88" customWidth="1"/>
    <col min="11949" max="11950" width="9.140625" style="88"/>
    <col min="11951" max="11951" width="13.28515625" style="88" customWidth="1"/>
    <col min="11952" max="11952" width="13.42578125" style="88" bestFit="1" customWidth="1"/>
    <col min="11953" max="12193" width="9.140625" style="88"/>
    <col min="12194" max="12194" width="3.28515625" style="88" customWidth="1"/>
    <col min="12195" max="12195" width="18.5703125" style="88" customWidth="1"/>
    <col min="12196" max="12203" width="9.140625" style="88"/>
    <col min="12204" max="12204" width="11.7109375" style="88" customWidth="1"/>
    <col min="12205" max="12206" width="9.140625" style="88"/>
    <col min="12207" max="12207" width="13.28515625" style="88" customWidth="1"/>
    <col min="12208" max="12208" width="13.42578125" style="88" bestFit="1" customWidth="1"/>
    <col min="12209" max="12449" width="9.140625" style="88"/>
    <col min="12450" max="12450" width="3.28515625" style="88" customWidth="1"/>
    <col min="12451" max="12451" width="18.5703125" style="88" customWidth="1"/>
    <col min="12452" max="12459" width="9.140625" style="88"/>
    <col min="12460" max="12460" width="11.7109375" style="88" customWidth="1"/>
    <col min="12461" max="12462" width="9.140625" style="88"/>
    <col min="12463" max="12463" width="13.28515625" style="88" customWidth="1"/>
    <col min="12464" max="12464" width="13.42578125" style="88" bestFit="1" customWidth="1"/>
    <col min="12465" max="12705" width="9.140625" style="88"/>
    <col min="12706" max="12706" width="3.28515625" style="88" customWidth="1"/>
    <col min="12707" max="12707" width="18.5703125" style="88" customWidth="1"/>
    <col min="12708" max="12715" width="9.140625" style="88"/>
    <col min="12716" max="12716" width="11.7109375" style="88" customWidth="1"/>
    <col min="12717" max="12718" width="9.140625" style="88"/>
    <col min="12719" max="12719" width="13.28515625" style="88" customWidth="1"/>
    <col min="12720" max="12720" width="13.42578125" style="88" bestFit="1" customWidth="1"/>
    <col min="12721" max="12961" width="9.140625" style="88"/>
    <col min="12962" max="12962" width="3.28515625" style="88" customWidth="1"/>
    <col min="12963" max="12963" width="18.5703125" style="88" customWidth="1"/>
    <col min="12964" max="12971" width="9.140625" style="88"/>
    <col min="12972" max="12972" width="11.7109375" style="88" customWidth="1"/>
    <col min="12973" max="12974" width="9.140625" style="88"/>
    <col min="12975" max="12975" width="13.28515625" style="88" customWidth="1"/>
    <col min="12976" max="12976" width="13.42578125" style="88" bestFit="1" customWidth="1"/>
    <col min="12977" max="13217" width="9.140625" style="88"/>
    <col min="13218" max="13218" width="3.28515625" style="88" customWidth="1"/>
    <col min="13219" max="13219" width="18.5703125" style="88" customWidth="1"/>
    <col min="13220" max="13227" width="9.140625" style="88"/>
    <col min="13228" max="13228" width="11.7109375" style="88" customWidth="1"/>
    <col min="13229" max="13230" width="9.140625" style="88"/>
    <col min="13231" max="13231" width="13.28515625" style="88" customWidth="1"/>
    <col min="13232" max="13232" width="13.42578125" style="88" bestFit="1" customWidth="1"/>
    <col min="13233" max="13473" width="9.140625" style="88"/>
    <col min="13474" max="13474" width="3.28515625" style="88" customWidth="1"/>
    <col min="13475" max="13475" width="18.5703125" style="88" customWidth="1"/>
    <col min="13476" max="13483" width="9.140625" style="88"/>
    <col min="13484" max="13484" width="11.7109375" style="88" customWidth="1"/>
    <col min="13485" max="13486" width="9.140625" style="88"/>
    <col min="13487" max="13487" width="13.28515625" style="88" customWidth="1"/>
    <col min="13488" max="13488" width="13.42578125" style="88" bestFit="1" customWidth="1"/>
    <col min="13489" max="13729" width="9.140625" style="88"/>
    <col min="13730" max="13730" width="3.28515625" style="88" customWidth="1"/>
    <col min="13731" max="13731" width="18.5703125" style="88" customWidth="1"/>
    <col min="13732" max="13739" width="9.140625" style="88"/>
    <col min="13740" max="13740" width="11.7109375" style="88" customWidth="1"/>
    <col min="13741" max="13742" width="9.140625" style="88"/>
    <col min="13743" max="13743" width="13.28515625" style="88" customWidth="1"/>
    <col min="13744" max="13744" width="13.42578125" style="88" bestFit="1" customWidth="1"/>
    <col min="13745" max="13985" width="9.140625" style="88"/>
    <col min="13986" max="13986" width="3.28515625" style="88" customWidth="1"/>
    <col min="13987" max="13987" width="18.5703125" style="88" customWidth="1"/>
    <col min="13988" max="13995" width="9.140625" style="88"/>
    <col min="13996" max="13996" width="11.7109375" style="88" customWidth="1"/>
    <col min="13997" max="13998" width="9.140625" style="88"/>
    <col min="13999" max="13999" width="13.28515625" style="88" customWidth="1"/>
    <col min="14000" max="14000" width="13.42578125" style="88" bestFit="1" customWidth="1"/>
    <col min="14001" max="14241" width="9.140625" style="88"/>
    <col min="14242" max="14242" width="3.28515625" style="88" customWidth="1"/>
    <col min="14243" max="14243" width="18.5703125" style="88" customWidth="1"/>
    <col min="14244" max="14251" width="9.140625" style="88"/>
    <col min="14252" max="14252" width="11.7109375" style="88" customWidth="1"/>
    <col min="14253" max="14254" width="9.140625" style="88"/>
    <col min="14255" max="14255" width="13.28515625" style="88" customWidth="1"/>
    <col min="14256" max="14256" width="13.42578125" style="88" bestFit="1" customWidth="1"/>
    <col min="14257" max="14497" width="9.140625" style="88"/>
    <col min="14498" max="14498" width="3.28515625" style="88" customWidth="1"/>
    <col min="14499" max="14499" width="18.5703125" style="88" customWidth="1"/>
    <col min="14500" max="14507" width="9.140625" style="88"/>
    <col min="14508" max="14508" width="11.7109375" style="88" customWidth="1"/>
    <col min="14509" max="14510" width="9.140625" style="88"/>
    <col min="14511" max="14511" width="13.28515625" style="88" customWidth="1"/>
    <col min="14512" max="14512" width="13.42578125" style="88" bestFit="1" customWidth="1"/>
    <col min="14513" max="14753" width="9.140625" style="88"/>
    <col min="14754" max="14754" width="3.28515625" style="88" customWidth="1"/>
    <col min="14755" max="14755" width="18.5703125" style="88" customWidth="1"/>
    <col min="14756" max="14763" width="9.140625" style="88"/>
    <col min="14764" max="14764" width="11.7109375" style="88" customWidth="1"/>
    <col min="14765" max="14766" width="9.140625" style="88"/>
    <col min="14767" max="14767" width="13.28515625" style="88" customWidth="1"/>
    <col min="14768" max="14768" width="13.42578125" style="88" bestFit="1" customWidth="1"/>
    <col min="14769" max="15009" width="9.140625" style="88"/>
    <col min="15010" max="15010" width="3.28515625" style="88" customWidth="1"/>
    <col min="15011" max="15011" width="18.5703125" style="88" customWidth="1"/>
    <col min="15012" max="15019" width="9.140625" style="88"/>
    <col min="15020" max="15020" width="11.7109375" style="88" customWidth="1"/>
    <col min="15021" max="15022" width="9.140625" style="88"/>
    <col min="15023" max="15023" width="13.28515625" style="88" customWidth="1"/>
    <col min="15024" max="15024" width="13.42578125" style="88" bestFit="1" customWidth="1"/>
    <col min="15025" max="15265" width="9.140625" style="88"/>
    <col min="15266" max="15266" width="3.28515625" style="88" customWidth="1"/>
    <col min="15267" max="15267" width="18.5703125" style="88" customWidth="1"/>
    <col min="15268" max="15275" width="9.140625" style="88"/>
    <col min="15276" max="15276" width="11.7109375" style="88" customWidth="1"/>
    <col min="15277" max="15278" width="9.140625" style="88"/>
    <col min="15279" max="15279" width="13.28515625" style="88" customWidth="1"/>
    <col min="15280" max="15280" width="13.42578125" style="88" bestFit="1" customWidth="1"/>
    <col min="15281" max="15521" width="9.140625" style="88"/>
    <col min="15522" max="15522" width="3.28515625" style="88" customWidth="1"/>
    <col min="15523" max="15523" width="18.5703125" style="88" customWidth="1"/>
    <col min="15524" max="15531" width="9.140625" style="88"/>
    <col min="15532" max="15532" width="11.7109375" style="88" customWidth="1"/>
    <col min="15533" max="15534" width="9.140625" style="88"/>
    <col min="15535" max="15535" width="13.28515625" style="88" customWidth="1"/>
    <col min="15536" max="15536" width="13.42578125" style="88" bestFit="1" customWidth="1"/>
    <col min="15537" max="15777" width="9.140625" style="88"/>
    <col min="15778" max="15778" width="3.28515625" style="88" customWidth="1"/>
    <col min="15779" max="15779" width="18.5703125" style="88" customWidth="1"/>
    <col min="15780" max="15787" width="9.140625" style="88"/>
    <col min="15788" max="15788" width="11.7109375" style="88" customWidth="1"/>
    <col min="15789" max="15790" width="9.140625" style="88"/>
    <col min="15791" max="15791" width="13.28515625" style="88" customWidth="1"/>
    <col min="15792" max="15792" width="13.42578125" style="88" bestFit="1" customWidth="1"/>
    <col min="15793" max="16033" width="9.140625" style="88"/>
    <col min="16034" max="16034" width="3.28515625" style="88" customWidth="1"/>
    <col min="16035" max="16035" width="18.5703125" style="88" customWidth="1"/>
    <col min="16036" max="16043" width="9.140625" style="88"/>
    <col min="16044" max="16044" width="11.7109375" style="88" customWidth="1"/>
    <col min="16045" max="16046" width="9.140625" style="88"/>
    <col min="16047" max="16047" width="13.28515625" style="88" customWidth="1"/>
    <col min="16048" max="16048" width="13.42578125" style="88" bestFit="1" customWidth="1"/>
    <col min="16049" max="16384" width="9.140625" style="88"/>
  </cols>
  <sheetData>
    <row r="1" spans="1:17" ht="15" x14ac:dyDescent="0.25">
      <c r="A1" s="89"/>
      <c r="B1" s="299"/>
      <c r="C1" s="300"/>
      <c r="D1" s="300"/>
      <c r="E1" s="300"/>
      <c r="F1" s="300"/>
      <c r="G1" s="300"/>
      <c r="H1" s="300"/>
      <c r="I1" s="301" t="s">
        <v>64</v>
      </c>
      <c r="J1" s="301"/>
      <c r="K1" s="90"/>
      <c r="N1" s="90"/>
    </row>
    <row r="2" spans="1:17" ht="15" x14ac:dyDescent="0.25">
      <c r="A2" s="89"/>
      <c r="B2" s="299"/>
      <c r="C2" s="300"/>
      <c r="D2" s="300"/>
      <c r="E2" s="300"/>
      <c r="F2" s="300"/>
      <c r="G2" s="300"/>
      <c r="H2" s="300"/>
      <c r="I2" s="302" t="s">
        <v>64</v>
      </c>
      <c r="J2" s="302"/>
      <c r="K2" s="90"/>
      <c r="N2" s="90"/>
    </row>
    <row r="3" spans="1:17" ht="15" customHeight="1" x14ac:dyDescent="0.25">
      <c r="A3" s="91"/>
      <c r="B3" s="92" t="s">
        <v>65</v>
      </c>
      <c r="C3" s="303" t="s">
        <v>66</v>
      </c>
      <c r="D3" s="304"/>
      <c r="E3" s="304"/>
      <c r="F3" s="304"/>
      <c r="G3" s="304"/>
      <c r="H3" s="304"/>
      <c r="I3" s="305" t="s">
        <v>172</v>
      </c>
      <c r="J3" s="305"/>
      <c r="K3" s="307"/>
      <c r="L3" s="136" t="s">
        <v>273</v>
      </c>
      <c r="M3" s="222" t="s">
        <v>279</v>
      </c>
    </row>
    <row r="4" spans="1:17" ht="15" customHeight="1" x14ac:dyDescent="0.2">
      <c r="A4" s="93"/>
      <c r="B4" s="309"/>
      <c r="C4" s="310"/>
      <c r="D4" s="310"/>
      <c r="E4" s="310"/>
      <c r="F4" s="310"/>
      <c r="G4" s="310"/>
      <c r="H4" s="311"/>
      <c r="I4" s="306"/>
      <c r="J4" s="306"/>
      <c r="K4" s="308"/>
      <c r="L4" s="119"/>
      <c r="M4" s="225"/>
      <c r="N4" s="231"/>
    </row>
    <row r="5" spans="1:17" ht="15" x14ac:dyDescent="0.25">
      <c r="A5" s="94"/>
      <c r="B5" s="319" t="s">
        <v>67</v>
      </c>
      <c r="C5" s="320"/>
      <c r="D5" s="320"/>
      <c r="E5" s="320"/>
      <c r="F5" s="320"/>
      <c r="G5" s="320"/>
      <c r="H5" s="320"/>
      <c r="I5" s="321">
        <f>I11</f>
        <v>268381</v>
      </c>
      <c r="J5" s="322"/>
      <c r="K5" s="188"/>
      <c r="L5" s="119"/>
      <c r="M5" s="225"/>
      <c r="N5" s="231"/>
    </row>
    <row r="6" spans="1:17" ht="15" x14ac:dyDescent="0.25">
      <c r="A6" s="90"/>
      <c r="B6" s="95"/>
      <c r="C6" s="96"/>
      <c r="D6" s="96"/>
      <c r="E6" s="96"/>
      <c r="F6" s="96"/>
      <c r="G6" s="96"/>
      <c r="H6" s="96"/>
      <c r="I6" s="97"/>
      <c r="J6" s="96"/>
      <c r="K6" s="186"/>
      <c r="L6" s="119"/>
      <c r="M6" s="225"/>
      <c r="N6" s="231"/>
    </row>
    <row r="7" spans="1:17" ht="15" x14ac:dyDescent="0.25">
      <c r="A7" s="98"/>
      <c r="B7" s="312" t="s">
        <v>68</v>
      </c>
      <c r="C7" s="313"/>
      <c r="D7" s="313"/>
      <c r="E7" s="313"/>
      <c r="F7" s="313"/>
      <c r="G7" s="313"/>
      <c r="H7" s="313"/>
      <c r="I7" s="314"/>
      <c r="J7" s="315"/>
      <c r="K7" s="189"/>
      <c r="L7" s="119"/>
      <c r="M7" s="225"/>
      <c r="N7" s="231"/>
    </row>
    <row r="8" spans="1:17" ht="15" x14ac:dyDescent="0.25">
      <c r="A8" s="98"/>
      <c r="B8" s="312" t="s">
        <v>69</v>
      </c>
      <c r="C8" s="313"/>
      <c r="D8" s="313"/>
      <c r="E8" s="313"/>
      <c r="F8" s="313"/>
      <c r="G8" s="313"/>
      <c r="H8" s="313"/>
      <c r="I8" s="314"/>
      <c r="J8" s="315"/>
      <c r="K8" s="189"/>
      <c r="L8" s="119"/>
      <c r="M8" s="225"/>
      <c r="N8" s="231"/>
    </row>
    <row r="9" spans="1:17" ht="15" x14ac:dyDescent="0.25">
      <c r="A9" s="90"/>
      <c r="B9" s="316" t="s">
        <v>70</v>
      </c>
      <c r="C9" s="317"/>
      <c r="D9" s="317"/>
      <c r="E9" s="317"/>
      <c r="F9" s="317"/>
      <c r="G9" s="317"/>
      <c r="H9" s="318"/>
      <c r="I9" s="314"/>
      <c r="J9" s="315"/>
      <c r="K9" s="189"/>
      <c r="L9" s="119"/>
      <c r="M9" s="225"/>
      <c r="N9" s="231"/>
    </row>
    <row r="10" spans="1:17" ht="15" x14ac:dyDescent="0.25">
      <c r="A10" s="89"/>
      <c r="B10" s="336" t="s">
        <v>71</v>
      </c>
      <c r="C10" s="336"/>
      <c r="D10" s="336"/>
      <c r="E10" s="336"/>
      <c r="F10" s="336"/>
      <c r="G10" s="336"/>
      <c r="H10" s="336"/>
      <c r="I10" s="340"/>
      <c r="J10" s="341"/>
      <c r="K10" s="190"/>
      <c r="L10" s="119"/>
      <c r="M10" s="225"/>
      <c r="N10" s="231"/>
    </row>
    <row r="11" spans="1:17" ht="15" x14ac:dyDescent="0.25">
      <c r="A11" s="89"/>
      <c r="B11" s="342" t="s">
        <v>72</v>
      </c>
      <c r="C11" s="342"/>
      <c r="D11" s="342"/>
      <c r="E11" s="342"/>
      <c r="F11" s="342"/>
      <c r="G11" s="342"/>
      <c r="H11" s="342"/>
      <c r="I11" s="343">
        <f>I13+I123</f>
        <v>268381</v>
      </c>
      <c r="J11" s="344"/>
      <c r="K11" s="191"/>
      <c r="L11" s="223">
        <f>L13+L123</f>
        <v>14820</v>
      </c>
      <c r="M11" s="224">
        <f>I11+L11</f>
        <v>283201</v>
      </c>
      <c r="N11" s="231"/>
      <c r="Q11" s="99"/>
    </row>
    <row r="12" spans="1:17" ht="15" x14ac:dyDescent="0.25">
      <c r="A12" s="90"/>
      <c r="B12" s="100"/>
      <c r="C12" s="101"/>
      <c r="D12" s="101"/>
      <c r="E12" s="101"/>
      <c r="F12" s="101"/>
      <c r="G12" s="101"/>
      <c r="H12" s="102"/>
      <c r="I12" s="103"/>
      <c r="J12" s="104"/>
      <c r="K12" s="104"/>
      <c r="L12" s="119"/>
      <c r="M12" s="225"/>
      <c r="N12" s="231"/>
    </row>
    <row r="13" spans="1:17" ht="15" x14ac:dyDescent="0.25">
      <c r="A13" s="90"/>
      <c r="B13" s="105">
        <v>3</v>
      </c>
      <c r="C13" s="323" t="s">
        <v>13</v>
      </c>
      <c r="D13" s="323"/>
      <c r="E13" s="323"/>
      <c r="F13" s="323"/>
      <c r="G13" s="323"/>
      <c r="H13" s="324"/>
      <c r="I13" s="325">
        <f>I14+I44+I116</f>
        <v>266281</v>
      </c>
      <c r="J13" s="326"/>
      <c r="K13" s="192"/>
      <c r="L13" s="226">
        <f>L14+L44+L116</f>
        <v>11120</v>
      </c>
      <c r="M13" s="227">
        <f>I13+L13</f>
        <v>277401</v>
      </c>
      <c r="N13" s="231"/>
    </row>
    <row r="14" spans="1:17" ht="15" x14ac:dyDescent="0.25">
      <c r="A14" s="90"/>
      <c r="B14" s="106">
        <v>31</v>
      </c>
      <c r="C14" s="332" t="s">
        <v>73</v>
      </c>
      <c r="D14" s="332"/>
      <c r="E14" s="332"/>
      <c r="F14" s="332"/>
      <c r="G14" s="332"/>
      <c r="H14" s="333"/>
      <c r="I14" s="334">
        <f>I15+I32+I42</f>
        <v>210843</v>
      </c>
      <c r="J14" s="335"/>
      <c r="K14" s="193"/>
      <c r="L14" s="228">
        <f>L16+K33+L43</f>
        <v>11400</v>
      </c>
      <c r="M14" s="229">
        <f>I14+L14</f>
        <v>222243</v>
      </c>
      <c r="N14" s="231"/>
    </row>
    <row r="15" spans="1:17" ht="15" x14ac:dyDescent="0.25">
      <c r="A15" s="89"/>
      <c r="B15" s="107" t="s">
        <v>74</v>
      </c>
      <c r="C15" s="328" t="s">
        <v>75</v>
      </c>
      <c r="D15" s="329"/>
      <c r="E15" s="329"/>
      <c r="F15" s="329"/>
      <c r="G15" s="329"/>
      <c r="H15" s="329"/>
      <c r="I15" s="349">
        <f>I16</f>
        <v>172800</v>
      </c>
      <c r="J15" s="350"/>
      <c r="K15" s="128"/>
      <c r="L15" s="232">
        <f>L16</f>
        <v>8920</v>
      </c>
      <c r="M15" s="234">
        <f>I15+L15</f>
        <v>181720</v>
      </c>
      <c r="N15" s="231"/>
    </row>
    <row r="16" spans="1:17" ht="15" x14ac:dyDescent="0.25">
      <c r="A16" s="108"/>
      <c r="B16" s="145" t="s">
        <v>76</v>
      </c>
      <c r="C16" s="330" t="s">
        <v>77</v>
      </c>
      <c r="D16" s="331"/>
      <c r="E16" s="331"/>
      <c r="F16" s="331"/>
      <c r="G16" s="331"/>
      <c r="H16" s="331"/>
      <c r="I16" s="347">
        <f>J17+J18+J19+J20+J21+J22+J23+J24+J25+J26+J27+J28+J29+J30+J31</f>
        <v>172800</v>
      </c>
      <c r="J16" s="348"/>
      <c r="K16" s="128"/>
      <c r="L16" s="223">
        <f>L17+L18+L19+L20+L21+L22+L23+L24+L25+L26+L27+L28+L29+L30+L31</f>
        <v>8920</v>
      </c>
      <c r="M16" s="224">
        <f>I16+L16</f>
        <v>181720</v>
      </c>
      <c r="N16" s="231"/>
    </row>
    <row r="17" spans="1:15" x14ac:dyDescent="0.2">
      <c r="A17" s="108"/>
      <c r="B17" s="109"/>
      <c r="C17" s="337" t="s">
        <v>259</v>
      </c>
      <c r="D17" s="338"/>
      <c r="E17" s="338"/>
      <c r="F17" s="338"/>
      <c r="G17" s="338"/>
      <c r="H17" s="339"/>
      <c r="I17" s="135"/>
      <c r="J17" s="119">
        <v>18000</v>
      </c>
      <c r="K17" s="128"/>
      <c r="L17" s="119">
        <v>2400</v>
      </c>
      <c r="M17" s="225">
        <f>J17+L17</f>
        <v>20400</v>
      </c>
      <c r="N17" s="231"/>
      <c r="O17" s="90">
        <v>1700</v>
      </c>
    </row>
    <row r="18" spans="1:15" x14ac:dyDescent="0.2">
      <c r="A18" s="108"/>
      <c r="B18" s="109"/>
      <c r="C18" s="337" t="s">
        <v>251</v>
      </c>
      <c r="D18" s="338"/>
      <c r="E18" s="338"/>
      <c r="F18" s="338"/>
      <c r="G18" s="338"/>
      <c r="H18" s="339"/>
      <c r="I18" s="135"/>
      <c r="J18" s="119">
        <v>15600</v>
      </c>
      <c r="K18" s="128"/>
      <c r="L18" s="119">
        <v>1800</v>
      </c>
      <c r="M18" s="225">
        <f t="shared" ref="M18:M31" si="0">J18+L18</f>
        <v>17400</v>
      </c>
      <c r="N18" s="231"/>
      <c r="O18" s="90">
        <v>1450</v>
      </c>
    </row>
    <row r="19" spans="1:15" x14ac:dyDescent="0.2">
      <c r="A19" s="108"/>
      <c r="B19" s="109"/>
      <c r="C19" s="337" t="s">
        <v>247</v>
      </c>
      <c r="D19" s="338"/>
      <c r="E19" s="338"/>
      <c r="F19" s="338"/>
      <c r="G19" s="338"/>
      <c r="H19" s="339"/>
      <c r="I19" s="135"/>
      <c r="J19" s="119">
        <v>9600</v>
      </c>
      <c r="K19" s="128"/>
      <c r="L19" s="119">
        <v>1200</v>
      </c>
      <c r="M19" s="225">
        <f t="shared" si="0"/>
        <v>10800</v>
      </c>
      <c r="N19" s="231"/>
      <c r="O19" s="90">
        <v>900</v>
      </c>
    </row>
    <row r="20" spans="1:15" x14ac:dyDescent="0.2">
      <c r="A20" s="108"/>
      <c r="B20" s="109"/>
      <c r="C20" s="337" t="s">
        <v>255</v>
      </c>
      <c r="D20" s="338"/>
      <c r="E20" s="338"/>
      <c r="F20" s="338"/>
      <c r="G20" s="338"/>
      <c r="H20" s="339"/>
      <c r="I20" s="135"/>
      <c r="J20" s="119">
        <v>10200</v>
      </c>
      <c r="K20" s="128"/>
      <c r="L20" s="119">
        <v>-7400</v>
      </c>
      <c r="M20" s="225">
        <f t="shared" si="0"/>
        <v>2800</v>
      </c>
      <c r="N20" s="231"/>
      <c r="O20" s="90">
        <v>230</v>
      </c>
    </row>
    <row r="21" spans="1:15" x14ac:dyDescent="0.2">
      <c r="A21" s="108"/>
      <c r="B21" s="109"/>
      <c r="C21" s="337" t="s">
        <v>260</v>
      </c>
      <c r="D21" s="338"/>
      <c r="E21" s="338"/>
      <c r="F21" s="338"/>
      <c r="G21" s="338"/>
      <c r="H21" s="339"/>
      <c r="I21" s="135"/>
      <c r="J21" s="119">
        <v>14400</v>
      </c>
      <c r="K21" s="128"/>
      <c r="L21" s="119">
        <v>2400</v>
      </c>
      <c r="M21" s="225">
        <f t="shared" si="0"/>
        <v>16800</v>
      </c>
      <c r="N21" s="231"/>
      <c r="O21" s="90">
        <v>1400</v>
      </c>
    </row>
    <row r="22" spans="1:15" x14ac:dyDescent="0.2">
      <c r="A22" s="108"/>
      <c r="B22" s="109"/>
      <c r="C22" s="337" t="s">
        <v>173</v>
      </c>
      <c r="D22" s="338"/>
      <c r="E22" s="338"/>
      <c r="F22" s="338"/>
      <c r="G22" s="338"/>
      <c r="H22" s="339"/>
      <c r="I22" s="135"/>
      <c r="J22" s="119"/>
      <c r="K22" s="128"/>
      <c r="L22" s="119"/>
      <c r="M22" s="225">
        <f t="shared" si="0"/>
        <v>0</v>
      </c>
      <c r="N22" s="231"/>
    </row>
    <row r="23" spans="1:15" x14ac:dyDescent="0.2">
      <c r="A23" s="108"/>
      <c r="B23" s="109"/>
      <c r="C23" s="337" t="s">
        <v>250</v>
      </c>
      <c r="D23" s="338"/>
      <c r="E23" s="338"/>
      <c r="F23" s="338"/>
      <c r="G23" s="338"/>
      <c r="H23" s="339"/>
      <c r="I23" s="135"/>
      <c r="J23" s="119">
        <v>14400</v>
      </c>
      <c r="K23" s="128"/>
      <c r="L23" s="119">
        <v>1800</v>
      </c>
      <c r="M23" s="225">
        <f t="shared" si="0"/>
        <v>16200</v>
      </c>
      <c r="N23" s="231"/>
      <c r="O23" s="90">
        <v>1350</v>
      </c>
    </row>
    <row r="24" spans="1:15" x14ac:dyDescent="0.2">
      <c r="A24" s="108"/>
      <c r="B24" s="109"/>
      <c r="C24" s="337" t="s">
        <v>249</v>
      </c>
      <c r="D24" s="338"/>
      <c r="E24" s="338"/>
      <c r="F24" s="338"/>
      <c r="G24" s="338"/>
      <c r="H24" s="339"/>
      <c r="I24" s="135"/>
      <c r="J24" s="119">
        <v>14400</v>
      </c>
      <c r="K24" s="128"/>
      <c r="L24" s="119">
        <v>2400</v>
      </c>
      <c r="M24" s="225">
        <f t="shared" si="0"/>
        <v>16800</v>
      </c>
      <c r="N24" s="231"/>
      <c r="O24" s="90">
        <v>1400</v>
      </c>
    </row>
    <row r="25" spans="1:15" x14ac:dyDescent="0.2">
      <c r="A25" s="108"/>
      <c r="B25" s="109"/>
      <c r="C25" s="337" t="s">
        <v>257</v>
      </c>
      <c r="D25" s="338"/>
      <c r="E25" s="338"/>
      <c r="F25" s="338"/>
      <c r="G25" s="338"/>
      <c r="H25" s="339"/>
      <c r="I25" s="135"/>
      <c r="J25" s="119">
        <v>15600</v>
      </c>
      <c r="K25" s="128"/>
      <c r="L25" s="119"/>
      <c r="M25" s="225">
        <f t="shared" si="0"/>
        <v>15600</v>
      </c>
      <c r="N25" s="231"/>
    </row>
    <row r="26" spans="1:15" x14ac:dyDescent="0.2">
      <c r="A26" s="108"/>
      <c r="B26" s="109"/>
      <c r="C26" s="337" t="s">
        <v>248</v>
      </c>
      <c r="D26" s="338"/>
      <c r="E26" s="338"/>
      <c r="F26" s="338"/>
      <c r="G26" s="338"/>
      <c r="H26" s="339"/>
      <c r="I26" s="135"/>
      <c r="J26" s="119">
        <v>10200</v>
      </c>
      <c r="K26" s="128"/>
      <c r="L26" s="119">
        <v>2400</v>
      </c>
      <c r="M26" s="225">
        <f t="shared" si="0"/>
        <v>12600</v>
      </c>
      <c r="N26" s="231"/>
      <c r="O26" s="90">
        <v>1050</v>
      </c>
    </row>
    <row r="27" spans="1:15" x14ac:dyDescent="0.2">
      <c r="A27" s="108"/>
      <c r="B27" s="109"/>
      <c r="C27" s="337" t="s">
        <v>252</v>
      </c>
      <c r="D27" s="338"/>
      <c r="E27" s="338"/>
      <c r="F27" s="338"/>
      <c r="G27" s="338"/>
      <c r="H27" s="339"/>
      <c r="I27" s="135"/>
      <c r="J27" s="119">
        <v>4200</v>
      </c>
      <c r="K27" s="128"/>
      <c r="L27" s="119">
        <v>2400</v>
      </c>
      <c r="M27" s="225">
        <f t="shared" si="0"/>
        <v>6600</v>
      </c>
      <c r="N27" s="231"/>
      <c r="O27" s="90">
        <v>550</v>
      </c>
    </row>
    <row r="28" spans="1:15" x14ac:dyDescent="0.2">
      <c r="A28" s="108"/>
      <c r="B28" s="109"/>
      <c r="C28" s="337" t="s">
        <v>253</v>
      </c>
      <c r="D28" s="338"/>
      <c r="E28" s="338"/>
      <c r="F28" s="338"/>
      <c r="G28" s="338"/>
      <c r="H28" s="339"/>
      <c r="I28" s="135"/>
      <c r="J28" s="119">
        <v>14400</v>
      </c>
      <c r="K28" s="128"/>
      <c r="L28" s="119">
        <v>-1800</v>
      </c>
      <c r="M28" s="225">
        <f t="shared" si="0"/>
        <v>12600</v>
      </c>
      <c r="N28" s="231"/>
      <c r="O28" s="90" t="s">
        <v>303</v>
      </c>
    </row>
    <row r="29" spans="1:15" x14ac:dyDescent="0.2">
      <c r="A29" s="108"/>
      <c r="B29" s="109"/>
      <c r="C29" s="337" t="s">
        <v>226</v>
      </c>
      <c r="D29" s="338"/>
      <c r="E29" s="338"/>
      <c r="F29" s="338"/>
      <c r="G29" s="338"/>
      <c r="H29" s="339"/>
      <c r="I29" s="135"/>
      <c r="J29" s="119">
        <v>14400</v>
      </c>
      <c r="K29" s="128"/>
      <c r="L29" s="119"/>
      <c r="M29" s="225">
        <f t="shared" si="0"/>
        <v>14400</v>
      </c>
      <c r="N29" s="231"/>
      <c r="O29" s="90" t="s">
        <v>304</v>
      </c>
    </row>
    <row r="30" spans="1:15" x14ac:dyDescent="0.2">
      <c r="A30" s="108"/>
      <c r="B30" s="109"/>
      <c r="C30" s="337" t="s">
        <v>258</v>
      </c>
      <c r="D30" s="338"/>
      <c r="E30" s="338"/>
      <c r="F30" s="338"/>
      <c r="G30" s="338"/>
      <c r="H30" s="339"/>
      <c r="I30" s="135"/>
      <c r="J30" s="119">
        <v>14400</v>
      </c>
      <c r="K30" s="128"/>
      <c r="L30" s="119">
        <v>1320</v>
      </c>
      <c r="M30" s="225">
        <f t="shared" si="0"/>
        <v>15720</v>
      </c>
      <c r="N30" s="231"/>
      <c r="O30" s="90">
        <v>1310</v>
      </c>
    </row>
    <row r="31" spans="1:15" x14ac:dyDescent="0.2">
      <c r="A31" s="108"/>
      <c r="B31" s="109"/>
      <c r="C31" s="109" t="s">
        <v>174</v>
      </c>
      <c r="D31" s="136" t="s">
        <v>215</v>
      </c>
      <c r="E31" s="337" t="s">
        <v>254</v>
      </c>
      <c r="F31" s="338"/>
      <c r="G31" s="338"/>
      <c r="H31" s="339"/>
      <c r="I31" s="135"/>
      <c r="J31" s="119">
        <v>3000</v>
      </c>
      <c r="K31" s="128"/>
      <c r="L31" s="119"/>
      <c r="M31" s="225">
        <f t="shared" si="0"/>
        <v>3000</v>
      </c>
      <c r="N31" s="231"/>
    </row>
    <row r="32" spans="1:15" ht="15" x14ac:dyDescent="0.25">
      <c r="A32" s="90"/>
      <c r="B32" s="110">
        <v>312</v>
      </c>
      <c r="C32" s="363" t="s">
        <v>78</v>
      </c>
      <c r="D32" s="363"/>
      <c r="E32" s="363"/>
      <c r="F32" s="363"/>
      <c r="G32" s="363"/>
      <c r="H32" s="363"/>
      <c r="I32" s="345">
        <f>I33</f>
        <v>9531</v>
      </c>
      <c r="J32" s="346"/>
      <c r="K32" s="295">
        <f>K33</f>
        <v>980</v>
      </c>
      <c r="L32" s="295"/>
      <c r="M32" s="234">
        <f>I32+K32</f>
        <v>10511</v>
      </c>
      <c r="N32" s="231"/>
    </row>
    <row r="33" spans="1:16" ht="15" x14ac:dyDescent="0.25">
      <c r="A33" s="90"/>
      <c r="B33" s="145">
        <v>3121</v>
      </c>
      <c r="C33" s="330" t="s">
        <v>79</v>
      </c>
      <c r="D33" s="330"/>
      <c r="E33" s="330"/>
      <c r="F33" s="330"/>
      <c r="G33" s="330"/>
      <c r="H33" s="330"/>
      <c r="I33" s="347">
        <f>J34+J35+J41+J36</f>
        <v>9531</v>
      </c>
      <c r="J33" s="348"/>
      <c r="K33" s="293">
        <f>L34+L35+L41+L36+L37+L39+L38+L40</f>
        <v>980</v>
      </c>
      <c r="L33" s="293"/>
      <c r="M33" s="224">
        <f>I33+K33</f>
        <v>10511</v>
      </c>
      <c r="N33" s="231"/>
    </row>
    <row r="34" spans="1:16" x14ac:dyDescent="0.2">
      <c r="A34" s="90"/>
      <c r="B34" s="109"/>
      <c r="C34" s="337" t="s">
        <v>175</v>
      </c>
      <c r="D34" s="338"/>
      <c r="E34" s="338"/>
      <c r="F34" s="339"/>
      <c r="G34" s="109" t="s">
        <v>224</v>
      </c>
      <c r="H34" s="109"/>
      <c r="I34" s="135"/>
      <c r="J34" s="135">
        <v>4500</v>
      </c>
      <c r="K34" s="128"/>
      <c r="L34" s="119"/>
      <c r="M34" s="225">
        <f>J34+L34</f>
        <v>4500</v>
      </c>
      <c r="N34" s="231"/>
    </row>
    <row r="35" spans="1:16" x14ac:dyDescent="0.2">
      <c r="A35" s="90"/>
      <c r="B35" s="109"/>
      <c r="C35" s="351" t="s">
        <v>176</v>
      </c>
      <c r="D35" s="352"/>
      <c r="E35" s="352"/>
      <c r="F35" s="353"/>
      <c r="G35" s="109" t="s">
        <v>224</v>
      </c>
      <c r="H35" s="109"/>
      <c r="I35" s="135"/>
      <c r="J35" s="135">
        <v>4500</v>
      </c>
      <c r="K35" s="128"/>
      <c r="L35" s="119"/>
      <c r="M35" s="225">
        <f t="shared" ref="M35:M41" si="1">J35+L35</f>
        <v>4500</v>
      </c>
      <c r="N35" s="231"/>
    </row>
    <row r="36" spans="1:16" x14ac:dyDescent="0.2">
      <c r="A36" s="90"/>
      <c r="B36" s="109"/>
      <c r="C36" s="337" t="s">
        <v>277</v>
      </c>
      <c r="D36" s="338"/>
      <c r="E36" s="338"/>
      <c r="F36" s="338"/>
      <c r="G36" s="338"/>
      <c r="H36" s="339"/>
      <c r="I36" s="135"/>
      <c r="J36" s="135">
        <v>199</v>
      </c>
      <c r="K36" s="128"/>
      <c r="L36" s="119">
        <v>-199</v>
      </c>
      <c r="M36" s="225">
        <f t="shared" si="1"/>
        <v>0</v>
      </c>
      <c r="N36" s="231"/>
    </row>
    <row r="37" spans="1:16" x14ac:dyDescent="0.2">
      <c r="A37" s="90"/>
      <c r="B37" s="109"/>
      <c r="C37" s="183" t="s">
        <v>274</v>
      </c>
      <c r="D37" s="184">
        <v>15</v>
      </c>
      <c r="E37" s="184"/>
      <c r="F37" s="184"/>
      <c r="G37" s="184"/>
      <c r="H37" s="185"/>
      <c r="I37" s="135"/>
      <c r="J37" s="135"/>
      <c r="K37" s="128"/>
      <c r="L37" s="119">
        <v>336</v>
      </c>
      <c r="M37" s="225">
        <f t="shared" si="1"/>
        <v>336</v>
      </c>
      <c r="N37" s="231"/>
    </row>
    <row r="38" spans="1:16" x14ac:dyDescent="0.2">
      <c r="A38" s="90"/>
      <c r="B38" s="109"/>
      <c r="C38" s="183" t="s">
        <v>275</v>
      </c>
      <c r="D38" s="184"/>
      <c r="E38" s="184"/>
      <c r="F38" s="184"/>
      <c r="G38" s="184"/>
      <c r="H38" s="185"/>
      <c r="I38" s="135"/>
      <c r="J38" s="135"/>
      <c r="K38" s="128"/>
      <c r="L38" s="119">
        <v>183</v>
      </c>
      <c r="M38" s="225">
        <f t="shared" si="1"/>
        <v>183</v>
      </c>
      <c r="N38" s="231"/>
      <c r="P38" s="88" t="s">
        <v>278</v>
      </c>
    </row>
    <row r="39" spans="1:16" x14ac:dyDescent="0.2">
      <c r="A39" s="90"/>
      <c r="B39" s="109"/>
      <c r="C39" s="183" t="s">
        <v>276</v>
      </c>
      <c r="D39" s="184"/>
      <c r="E39" s="184"/>
      <c r="F39" s="184"/>
      <c r="G39" s="184"/>
      <c r="H39" s="185"/>
      <c r="I39" s="135"/>
      <c r="J39" s="135"/>
      <c r="K39" s="128"/>
      <c r="L39" s="119">
        <v>192</v>
      </c>
      <c r="M39" s="225">
        <f t="shared" si="1"/>
        <v>192</v>
      </c>
      <c r="N39" s="231"/>
    </row>
    <row r="40" spans="1:16" x14ac:dyDescent="0.2">
      <c r="A40" s="90"/>
      <c r="B40" s="109"/>
      <c r="C40" s="183" t="s">
        <v>305</v>
      </c>
      <c r="D40" s="184"/>
      <c r="E40" s="184"/>
      <c r="F40" s="184"/>
      <c r="G40" s="184"/>
      <c r="H40" s="185"/>
      <c r="I40" s="135"/>
      <c r="J40" s="135"/>
      <c r="K40" s="128"/>
      <c r="L40" s="119">
        <v>400</v>
      </c>
      <c r="M40" s="225">
        <f t="shared" si="1"/>
        <v>400</v>
      </c>
      <c r="N40" s="231">
        <v>400</v>
      </c>
    </row>
    <row r="41" spans="1:16" x14ac:dyDescent="0.2">
      <c r="A41" s="90"/>
      <c r="B41" s="109"/>
      <c r="C41" s="337" t="s">
        <v>177</v>
      </c>
      <c r="D41" s="338"/>
      <c r="E41" s="338"/>
      <c r="F41" s="339"/>
      <c r="G41" s="109"/>
      <c r="H41" s="109"/>
      <c r="I41" s="135"/>
      <c r="J41" s="135">
        <v>332</v>
      </c>
      <c r="K41" s="128"/>
      <c r="L41" s="119">
        <v>68</v>
      </c>
      <c r="M41" s="225">
        <f t="shared" si="1"/>
        <v>400</v>
      </c>
      <c r="N41" s="231">
        <v>400</v>
      </c>
    </row>
    <row r="42" spans="1:16" ht="15" x14ac:dyDescent="0.25">
      <c r="A42" s="89"/>
      <c r="B42" s="107" t="s">
        <v>80</v>
      </c>
      <c r="C42" s="328" t="s">
        <v>81</v>
      </c>
      <c r="D42" s="329"/>
      <c r="E42" s="329"/>
      <c r="F42" s="329"/>
      <c r="G42" s="329"/>
      <c r="H42" s="329"/>
      <c r="I42" s="349">
        <f>I43</f>
        <v>28512</v>
      </c>
      <c r="J42" s="350"/>
      <c r="K42" s="235"/>
      <c r="L42" s="232">
        <f>L43</f>
        <v>1500</v>
      </c>
      <c r="M42" s="234">
        <f>I42+L42</f>
        <v>30012</v>
      </c>
      <c r="N42" s="231"/>
    </row>
    <row r="43" spans="1:16" ht="15" x14ac:dyDescent="0.25">
      <c r="A43" s="108"/>
      <c r="B43" s="145" t="s">
        <v>82</v>
      </c>
      <c r="C43" s="330" t="s">
        <v>83</v>
      </c>
      <c r="D43" s="331"/>
      <c r="E43" s="331"/>
      <c r="F43" s="331"/>
      <c r="G43" s="331"/>
      <c r="H43" s="331"/>
      <c r="I43" s="347">
        <f>I16*16.5/100</f>
        <v>28512</v>
      </c>
      <c r="J43" s="348"/>
      <c r="K43" s="235"/>
      <c r="L43" s="223">
        <v>1500</v>
      </c>
      <c r="M43" s="224">
        <f>I43+L43</f>
        <v>30012</v>
      </c>
      <c r="N43" s="231"/>
    </row>
    <row r="44" spans="1:16" s="113" customFormat="1" ht="15" x14ac:dyDescent="0.25">
      <c r="A44" s="111"/>
      <c r="B44" s="112">
        <v>32</v>
      </c>
      <c r="C44" s="327" t="s">
        <v>25</v>
      </c>
      <c r="D44" s="327"/>
      <c r="E44" s="327"/>
      <c r="F44" s="327"/>
      <c r="G44" s="327"/>
      <c r="H44" s="327"/>
      <c r="I44" s="354">
        <f>I45+I63+I82+I110</f>
        <v>54670</v>
      </c>
      <c r="J44" s="355"/>
      <c r="K44" s="194"/>
      <c r="L44" s="228">
        <f>L45+L63+L82+L110</f>
        <v>-520</v>
      </c>
      <c r="M44" s="229">
        <f>I44+L44</f>
        <v>54150</v>
      </c>
      <c r="N44" s="233"/>
      <c r="O44" s="115"/>
    </row>
    <row r="45" spans="1:16" ht="15" x14ac:dyDescent="0.25">
      <c r="A45" s="89"/>
      <c r="B45" s="107" t="s">
        <v>84</v>
      </c>
      <c r="C45" s="328" t="s">
        <v>85</v>
      </c>
      <c r="D45" s="329"/>
      <c r="E45" s="329"/>
      <c r="F45" s="329"/>
      <c r="G45" s="329"/>
      <c r="H45" s="329"/>
      <c r="I45" s="349">
        <f>I46+I50+I61+I62</f>
        <v>14540</v>
      </c>
      <c r="J45" s="350"/>
      <c r="K45" s="235"/>
      <c r="L45" s="232">
        <f>L46+K50+L61+L62</f>
        <v>-920</v>
      </c>
      <c r="M45" s="234">
        <f>I45+L45</f>
        <v>13620</v>
      </c>
      <c r="N45" s="231"/>
    </row>
    <row r="46" spans="1:16" ht="15" x14ac:dyDescent="0.25">
      <c r="A46" s="90"/>
      <c r="B46" s="146">
        <v>3211</v>
      </c>
      <c r="C46" s="362" t="s">
        <v>86</v>
      </c>
      <c r="D46" s="362"/>
      <c r="E46" s="362"/>
      <c r="F46" s="362"/>
      <c r="G46" s="362"/>
      <c r="H46" s="362"/>
      <c r="I46" s="343">
        <f>J47+J48+J49</f>
        <v>1070</v>
      </c>
      <c r="J46" s="344"/>
      <c r="K46" s="235"/>
      <c r="L46" s="223">
        <f>L47+L48+L49</f>
        <v>-720</v>
      </c>
      <c r="M46" s="224">
        <f>I46+L46</f>
        <v>350</v>
      </c>
      <c r="N46" s="231"/>
    </row>
    <row r="47" spans="1:16" x14ac:dyDescent="0.2">
      <c r="A47" s="90"/>
      <c r="B47" s="114"/>
      <c r="C47" s="114" t="s">
        <v>217</v>
      </c>
      <c r="D47" s="296" t="s">
        <v>218</v>
      </c>
      <c r="E47" s="297"/>
      <c r="F47" s="297"/>
      <c r="G47" s="297"/>
      <c r="H47" s="298"/>
      <c r="I47" s="129"/>
      <c r="J47" s="129">
        <v>720</v>
      </c>
      <c r="K47" s="128"/>
      <c r="L47" s="119">
        <v>-720</v>
      </c>
      <c r="M47" s="225">
        <f>J47+L47</f>
        <v>0</v>
      </c>
      <c r="N47" s="231"/>
    </row>
    <row r="48" spans="1:16" x14ac:dyDescent="0.2">
      <c r="A48" s="90"/>
      <c r="B48" s="114"/>
      <c r="C48" s="114" t="s">
        <v>219</v>
      </c>
      <c r="D48" s="296" t="s">
        <v>246</v>
      </c>
      <c r="E48" s="297"/>
      <c r="F48" s="297"/>
      <c r="G48" s="297"/>
      <c r="H48" s="298"/>
      <c r="I48" s="129"/>
      <c r="J48" s="129">
        <v>150</v>
      </c>
      <c r="K48" s="128"/>
      <c r="L48" s="119"/>
      <c r="M48" s="225">
        <f t="shared" ref="M48:M49" si="2">J48+L48</f>
        <v>150</v>
      </c>
      <c r="N48" s="231"/>
    </row>
    <row r="49" spans="1:14" x14ac:dyDescent="0.2">
      <c r="A49" s="90"/>
      <c r="B49" s="114"/>
      <c r="C49" s="296" t="s">
        <v>225</v>
      </c>
      <c r="D49" s="297"/>
      <c r="E49" s="297"/>
      <c r="F49" s="297"/>
      <c r="G49" s="297"/>
      <c r="H49" s="298"/>
      <c r="I49" s="129"/>
      <c r="J49" s="129">
        <v>200</v>
      </c>
      <c r="K49" s="128"/>
      <c r="L49" s="119"/>
      <c r="M49" s="225">
        <f t="shared" si="2"/>
        <v>200</v>
      </c>
      <c r="N49" s="231">
        <v>193</v>
      </c>
    </row>
    <row r="50" spans="1:14" ht="15" x14ac:dyDescent="0.25">
      <c r="A50" s="108"/>
      <c r="B50" s="145" t="s">
        <v>87</v>
      </c>
      <c r="C50" s="330" t="s">
        <v>88</v>
      </c>
      <c r="D50" s="331"/>
      <c r="E50" s="331"/>
      <c r="F50" s="331"/>
      <c r="G50" s="331"/>
      <c r="H50" s="331"/>
      <c r="I50" s="347">
        <f>J51+J52+J53+J54+J55+J56+J57+J58+J59+J60</f>
        <v>12670</v>
      </c>
      <c r="J50" s="348"/>
      <c r="K50" s="293">
        <f>L51+L52+L53+L54+L55+L56+L57+L58+L59+L60</f>
        <v>-500</v>
      </c>
      <c r="L50" s="294"/>
      <c r="M50" s="224">
        <f>I50+K50</f>
        <v>12170</v>
      </c>
      <c r="N50" s="231"/>
    </row>
    <row r="51" spans="1:14" x14ac:dyDescent="0.2">
      <c r="A51" s="108"/>
      <c r="B51" s="109"/>
      <c r="C51" s="337" t="s">
        <v>238</v>
      </c>
      <c r="D51" s="338"/>
      <c r="E51" s="338"/>
      <c r="F51" s="338"/>
      <c r="G51" s="338"/>
      <c r="H51" s="339"/>
      <c r="I51" s="135"/>
      <c r="J51" s="119">
        <v>1650</v>
      </c>
      <c r="K51" s="128"/>
      <c r="L51" s="119">
        <v>-100</v>
      </c>
      <c r="M51" s="225">
        <f>J51+L51</f>
        <v>1550</v>
      </c>
      <c r="N51" s="231"/>
    </row>
    <row r="52" spans="1:14" x14ac:dyDescent="0.2">
      <c r="A52" s="108"/>
      <c r="B52" s="109"/>
      <c r="C52" s="337" t="s">
        <v>239</v>
      </c>
      <c r="D52" s="338"/>
      <c r="E52" s="338"/>
      <c r="F52" s="338"/>
      <c r="G52" s="338"/>
      <c r="H52" s="339"/>
      <c r="I52" s="135"/>
      <c r="J52" s="119">
        <v>1650</v>
      </c>
      <c r="K52" s="128"/>
      <c r="L52" s="119">
        <v>-100</v>
      </c>
      <c r="M52" s="225">
        <f t="shared" ref="M52:M60" si="3">J52+L52</f>
        <v>1550</v>
      </c>
      <c r="N52" s="231"/>
    </row>
    <row r="53" spans="1:14" x14ac:dyDescent="0.2">
      <c r="A53" s="108"/>
      <c r="B53" s="109"/>
      <c r="C53" s="337" t="s">
        <v>240</v>
      </c>
      <c r="D53" s="338"/>
      <c r="E53" s="338"/>
      <c r="F53" s="338"/>
      <c r="G53" s="338"/>
      <c r="H53" s="339"/>
      <c r="I53" s="135"/>
      <c r="J53" s="119"/>
      <c r="K53" s="128"/>
      <c r="L53" s="119"/>
      <c r="M53" s="225">
        <f t="shared" si="3"/>
        <v>0</v>
      </c>
      <c r="N53" s="231"/>
    </row>
    <row r="54" spans="1:14" x14ac:dyDescent="0.2">
      <c r="A54" s="108"/>
      <c r="B54" s="109"/>
      <c r="C54" s="337" t="s">
        <v>241</v>
      </c>
      <c r="D54" s="338"/>
      <c r="E54" s="338"/>
      <c r="F54" s="338"/>
      <c r="G54" s="338"/>
      <c r="H54" s="339"/>
      <c r="I54" s="135"/>
      <c r="J54" s="119">
        <v>1650</v>
      </c>
      <c r="K54" s="128"/>
      <c r="L54" s="119">
        <v>-100</v>
      </c>
      <c r="M54" s="225">
        <f t="shared" si="3"/>
        <v>1550</v>
      </c>
      <c r="N54" s="231"/>
    </row>
    <row r="55" spans="1:14" x14ac:dyDescent="0.2">
      <c r="A55" s="108"/>
      <c r="B55" s="109"/>
      <c r="C55" s="337" t="s">
        <v>242</v>
      </c>
      <c r="D55" s="338"/>
      <c r="E55" s="338"/>
      <c r="F55" s="338"/>
      <c r="G55" s="338"/>
      <c r="H55" s="339"/>
      <c r="I55" s="135"/>
      <c r="J55" s="119">
        <v>1980</v>
      </c>
      <c r="K55" s="128"/>
      <c r="L55" s="119">
        <v>-100</v>
      </c>
      <c r="M55" s="225">
        <f t="shared" si="3"/>
        <v>1880</v>
      </c>
      <c r="N55" s="231"/>
    </row>
    <row r="56" spans="1:14" x14ac:dyDescent="0.2">
      <c r="A56" s="108"/>
      <c r="B56" s="109"/>
      <c r="C56" s="337" t="s">
        <v>243</v>
      </c>
      <c r="D56" s="338"/>
      <c r="E56" s="338"/>
      <c r="F56" s="338"/>
      <c r="G56" s="338"/>
      <c r="H56" s="339"/>
      <c r="I56" s="135"/>
      <c r="J56" s="119">
        <v>1980</v>
      </c>
      <c r="K56" s="128"/>
      <c r="L56" s="119">
        <v>-100</v>
      </c>
      <c r="M56" s="225">
        <f t="shared" si="3"/>
        <v>1880</v>
      </c>
      <c r="N56" s="231"/>
    </row>
    <row r="57" spans="1:14" x14ac:dyDescent="0.2">
      <c r="A57" s="108"/>
      <c r="B57" s="109"/>
      <c r="C57" s="337" t="s">
        <v>244</v>
      </c>
      <c r="D57" s="338"/>
      <c r="E57" s="338"/>
      <c r="F57" s="338"/>
      <c r="G57" s="338"/>
      <c r="H57" s="339"/>
      <c r="I57" s="135"/>
      <c r="J57" s="119">
        <v>400</v>
      </c>
      <c r="K57" s="128"/>
      <c r="L57" s="119"/>
      <c r="M57" s="225">
        <f t="shared" si="3"/>
        <v>400</v>
      </c>
      <c r="N57" s="231"/>
    </row>
    <row r="58" spans="1:14" x14ac:dyDescent="0.2">
      <c r="A58" s="108"/>
      <c r="B58" s="109"/>
      <c r="C58" s="337" t="s">
        <v>245</v>
      </c>
      <c r="D58" s="338"/>
      <c r="E58" s="338"/>
      <c r="F58" s="338"/>
      <c r="G58" s="338"/>
      <c r="H58" s="339"/>
      <c r="I58" s="135"/>
      <c r="J58" s="119">
        <v>60</v>
      </c>
      <c r="K58" s="128"/>
      <c r="L58" s="119"/>
      <c r="M58" s="225">
        <f t="shared" si="3"/>
        <v>60</v>
      </c>
      <c r="N58" s="231"/>
    </row>
    <row r="59" spans="1:14" x14ac:dyDescent="0.2">
      <c r="A59" s="108"/>
      <c r="B59" s="109"/>
      <c r="C59" s="337" t="s">
        <v>216</v>
      </c>
      <c r="D59" s="338"/>
      <c r="E59" s="338"/>
      <c r="F59" s="338"/>
      <c r="G59" s="338"/>
      <c r="H59" s="339"/>
      <c r="I59" s="135"/>
      <c r="J59" s="119">
        <v>1650</v>
      </c>
      <c r="K59" s="128"/>
      <c r="L59" s="119"/>
      <c r="M59" s="225">
        <f t="shared" si="3"/>
        <v>1650</v>
      </c>
      <c r="N59" s="231"/>
    </row>
    <row r="60" spans="1:14" x14ac:dyDescent="0.2">
      <c r="A60" s="108"/>
      <c r="B60" s="109"/>
      <c r="C60" s="337" t="s">
        <v>216</v>
      </c>
      <c r="D60" s="338"/>
      <c r="E60" s="338"/>
      <c r="F60" s="338"/>
      <c r="G60" s="338"/>
      <c r="H60" s="339"/>
      <c r="I60" s="135"/>
      <c r="J60" s="119">
        <v>1650</v>
      </c>
      <c r="K60" s="128"/>
      <c r="L60" s="119"/>
      <c r="M60" s="225">
        <f t="shared" si="3"/>
        <v>1650</v>
      </c>
      <c r="N60" s="231"/>
    </row>
    <row r="61" spans="1:14" ht="15" x14ac:dyDescent="0.25">
      <c r="A61" s="108"/>
      <c r="B61" s="145" t="s">
        <v>89</v>
      </c>
      <c r="C61" s="330" t="s">
        <v>90</v>
      </c>
      <c r="D61" s="331"/>
      <c r="E61" s="331"/>
      <c r="F61" s="331"/>
      <c r="G61" s="331"/>
      <c r="H61" s="331"/>
      <c r="I61" s="347">
        <v>400</v>
      </c>
      <c r="J61" s="348"/>
      <c r="K61" s="235"/>
      <c r="L61" s="223"/>
      <c r="M61" s="224">
        <f>I61+L61</f>
        <v>400</v>
      </c>
      <c r="N61" s="231">
        <v>230.87</v>
      </c>
    </row>
    <row r="62" spans="1:14" ht="15" x14ac:dyDescent="0.25">
      <c r="A62" s="90"/>
      <c r="B62" s="145">
        <v>3214</v>
      </c>
      <c r="C62" s="361" t="s">
        <v>91</v>
      </c>
      <c r="D62" s="361"/>
      <c r="E62" s="361"/>
      <c r="F62" s="361"/>
      <c r="G62" s="361"/>
      <c r="H62" s="361"/>
      <c r="I62" s="347">
        <v>400</v>
      </c>
      <c r="J62" s="348"/>
      <c r="K62" s="235"/>
      <c r="L62" s="223">
        <v>300</v>
      </c>
      <c r="M62" s="224">
        <f>I62+L62</f>
        <v>700</v>
      </c>
      <c r="N62" s="231">
        <v>438.8</v>
      </c>
    </row>
    <row r="63" spans="1:14" ht="15" x14ac:dyDescent="0.25">
      <c r="A63" s="89"/>
      <c r="B63" s="107" t="s">
        <v>92</v>
      </c>
      <c r="C63" s="328" t="s">
        <v>93</v>
      </c>
      <c r="D63" s="329"/>
      <c r="E63" s="329"/>
      <c r="F63" s="329"/>
      <c r="G63" s="329"/>
      <c r="H63" s="329"/>
      <c r="I63" s="349">
        <f>I64+I70+I71+I74+I77+I81</f>
        <v>28850</v>
      </c>
      <c r="J63" s="350"/>
      <c r="K63" s="235"/>
      <c r="L63" s="232">
        <f>L64+L70+L71+L74+L77+L81</f>
        <v>400</v>
      </c>
      <c r="M63" s="234">
        <f>I63+L63</f>
        <v>29250</v>
      </c>
      <c r="N63" s="231"/>
    </row>
    <row r="64" spans="1:14" ht="15" x14ac:dyDescent="0.25">
      <c r="A64" s="108"/>
      <c r="B64" s="145" t="s">
        <v>94</v>
      </c>
      <c r="C64" s="330" t="s">
        <v>95</v>
      </c>
      <c r="D64" s="331"/>
      <c r="E64" s="331"/>
      <c r="F64" s="331"/>
      <c r="G64" s="331"/>
      <c r="H64" s="331"/>
      <c r="I64" s="347">
        <f>J65+J66+J67+J68+J69</f>
        <v>2750</v>
      </c>
      <c r="J64" s="348"/>
      <c r="K64" s="235"/>
      <c r="L64" s="223">
        <f>L65+L66+L67+L68+L69</f>
        <v>200</v>
      </c>
      <c r="M64" s="224">
        <f>I64+L64</f>
        <v>2950</v>
      </c>
      <c r="N64" s="231"/>
    </row>
    <row r="65" spans="1:14" x14ac:dyDescent="0.2">
      <c r="A65" s="108"/>
      <c r="B65" s="109"/>
      <c r="C65" s="337" t="s">
        <v>183</v>
      </c>
      <c r="D65" s="338"/>
      <c r="E65" s="338"/>
      <c r="F65" s="338"/>
      <c r="G65" s="338"/>
      <c r="H65" s="339"/>
      <c r="I65" s="135"/>
      <c r="J65" s="119">
        <v>650</v>
      </c>
      <c r="K65" s="128"/>
      <c r="L65" s="119"/>
      <c r="M65" s="225">
        <f>J65+L65</f>
        <v>650</v>
      </c>
      <c r="N65" s="231">
        <v>194.77</v>
      </c>
    </row>
    <row r="66" spans="1:14" x14ac:dyDescent="0.2">
      <c r="A66" s="108"/>
      <c r="B66" s="109"/>
      <c r="C66" s="337" t="s">
        <v>184</v>
      </c>
      <c r="D66" s="338"/>
      <c r="E66" s="338"/>
      <c r="F66" s="338"/>
      <c r="G66" s="338"/>
      <c r="H66" s="339"/>
      <c r="I66" s="135"/>
      <c r="J66" s="119">
        <v>1000</v>
      </c>
      <c r="K66" s="128"/>
      <c r="L66" s="119">
        <v>200</v>
      </c>
      <c r="M66" s="225">
        <f t="shared" ref="M66:M69" si="4">J66+L66</f>
        <v>1200</v>
      </c>
      <c r="N66" s="231">
        <v>615.69000000000005</v>
      </c>
    </row>
    <row r="67" spans="1:14" x14ac:dyDescent="0.2">
      <c r="A67" s="108"/>
      <c r="B67" s="109"/>
      <c r="C67" s="337" t="s">
        <v>185</v>
      </c>
      <c r="D67" s="338"/>
      <c r="E67" s="338"/>
      <c r="F67" s="338"/>
      <c r="G67" s="338"/>
      <c r="H67" s="339"/>
      <c r="I67" s="135"/>
      <c r="J67" s="119">
        <v>600</v>
      </c>
      <c r="K67" s="128"/>
      <c r="L67" s="119"/>
      <c r="M67" s="225">
        <f t="shared" si="4"/>
        <v>600</v>
      </c>
      <c r="N67" s="231">
        <v>244.44</v>
      </c>
    </row>
    <row r="68" spans="1:14" x14ac:dyDescent="0.2">
      <c r="A68" s="108"/>
      <c r="B68" s="109"/>
      <c r="C68" s="337" t="s">
        <v>214</v>
      </c>
      <c r="D68" s="338"/>
      <c r="E68" s="338"/>
      <c r="F68" s="338"/>
      <c r="G68" s="338"/>
      <c r="H68" s="339"/>
      <c r="I68" s="135"/>
      <c r="J68" s="119">
        <v>100</v>
      </c>
      <c r="K68" s="128"/>
      <c r="L68" s="119"/>
      <c r="M68" s="225">
        <f t="shared" si="4"/>
        <v>100</v>
      </c>
      <c r="N68" s="231">
        <v>30.04</v>
      </c>
    </row>
    <row r="69" spans="1:14" x14ac:dyDescent="0.2">
      <c r="A69" s="108"/>
      <c r="B69" s="109"/>
      <c r="C69" s="337" t="s">
        <v>186</v>
      </c>
      <c r="D69" s="338"/>
      <c r="E69" s="338"/>
      <c r="F69" s="338"/>
      <c r="G69" s="338"/>
      <c r="H69" s="339"/>
      <c r="I69" s="135"/>
      <c r="J69" s="119">
        <v>400</v>
      </c>
      <c r="K69" s="128"/>
      <c r="L69" s="119"/>
      <c r="M69" s="225">
        <f t="shared" si="4"/>
        <v>400</v>
      </c>
      <c r="N69" s="231">
        <v>187.37</v>
      </c>
    </row>
    <row r="70" spans="1:14" ht="15" x14ac:dyDescent="0.25">
      <c r="A70" s="108"/>
      <c r="B70" s="145" t="s">
        <v>96</v>
      </c>
      <c r="C70" s="330" t="s">
        <v>97</v>
      </c>
      <c r="D70" s="331"/>
      <c r="E70" s="331"/>
      <c r="F70" s="331"/>
      <c r="G70" s="331"/>
      <c r="H70" s="331"/>
      <c r="I70" s="347">
        <v>13000</v>
      </c>
      <c r="J70" s="348"/>
      <c r="K70" s="235"/>
      <c r="L70" s="223">
        <v>1000</v>
      </c>
      <c r="M70" s="224">
        <f>I70+L70</f>
        <v>14000</v>
      </c>
      <c r="N70" s="231">
        <v>6979.84</v>
      </c>
    </row>
    <row r="71" spans="1:14" ht="15" x14ac:dyDescent="0.25">
      <c r="A71" s="108"/>
      <c r="B71" s="145" t="s">
        <v>98</v>
      </c>
      <c r="C71" s="330" t="s">
        <v>99</v>
      </c>
      <c r="D71" s="331"/>
      <c r="E71" s="331"/>
      <c r="F71" s="331"/>
      <c r="G71" s="331"/>
      <c r="H71" s="331"/>
      <c r="I71" s="347">
        <f>J72+J73</f>
        <v>7500</v>
      </c>
      <c r="J71" s="348"/>
      <c r="K71" s="235"/>
      <c r="L71" s="223">
        <f>L72+L73</f>
        <v>-1000</v>
      </c>
      <c r="M71" s="224">
        <f>I71+L71</f>
        <v>6500</v>
      </c>
      <c r="N71" s="231"/>
    </row>
    <row r="72" spans="1:14" x14ac:dyDescent="0.2">
      <c r="A72" s="108"/>
      <c r="B72" s="109"/>
      <c r="C72" s="337" t="s">
        <v>178</v>
      </c>
      <c r="D72" s="338"/>
      <c r="E72" s="338"/>
      <c r="F72" s="338"/>
      <c r="G72" s="338"/>
      <c r="H72" s="339"/>
      <c r="I72" s="135"/>
      <c r="J72" s="119">
        <v>1000</v>
      </c>
      <c r="K72" s="128"/>
      <c r="L72" s="119">
        <v>-1000</v>
      </c>
      <c r="M72" s="225">
        <f>J72+L72</f>
        <v>0</v>
      </c>
      <c r="N72" s="231"/>
    </row>
    <row r="73" spans="1:14" x14ac:dyDescent="0.2">
      <c r="A73" s="108"/>
      <c r="B73" s="109"/>
      <c r="C73" s="337" t="s">
        <v>179</v>
      </c>
      <c r="D73" s="338"/>
      <c r="E73" s="338"/>
      <c r="F73" s="338"/>
      <c r="G73" s="338"/>
      <c r="H73" s="339"/>
      <c r="I73" s="135"/>
      <c r="J73" s="119">
        <v>6500</v>
      </c>
      <c r="K73" s="128"/>
      <c r="L73" s="119"/>
      <c r="M73" s="225">
        <f>J73+L73</f>
        <v>6500</v>
      </c>
      <c r="N73" s="231">
        <v>2787.47</v>
      </c>
    </row>
    <row r="74" spans="1:14" ht="15" x14ac:dyDescent="0.25">
      <c r="A74" s="108"/>
      <c r="B74" s="145" t="s">
        <v>100</v>
      </c>
      <c r="C74" s="330" t="s">
        <v>101</v>
      </c>
      <c r="D74" s="331"/>
      <c r="E74" s="331"/>
      <c r="F74" s="331"/>
      <c r="G74" s="331"/>
      <c r="H74" s="331"/>
      <c r="I74" s="347">
        <f>J75+J76</f>
        <v>1500</v>
      </c>
      <c r="J74" s="348"/>
      <c r="K74" s="235"/>
      <c r="L74" s="223"/>
      <c r="M74" s="224">
        <f>I74+L74</f>
        <v>1500</v>
      </c>
      <c r="N74" s="231"/>
    </row>
    <row r="75" spans="1:14" x14ac:dyDescent="0.2">
      <c r="A75" s="108"/>
      <c r="B75" s="109"/>
      <c r="C75" s="337" t="s">
        <v>190</v>
      </c>
      <c r="D75" s="338"/>
      <c r="E75" s="338"/>
      <c r="F75" s="338"/>
      <c r="G75" s="338"/>
      <c r="H75" s="339"/>
      <c r="I75" s="135"/>
      <c r="J75" s="119">
        <v>1000</v>
      </c>
      <c r="K75" s="128"/>
      <c r="L75" s="119"/>
      <c r="M75" s="225">
        <f>J75+L75</f>
        <v>1000</v>
      </c>
      <c r="N75" s="231">
        <v>278.52</v>
      </c>
    </row>
    <row r="76" spans="1:14" x14ac:dyDescent="0.2">
      <c r="A76" s="108"/>
      <c r="B76" s="109"/>
      <c r="C76" s="337" t="s">
        <v>237</v>
      </c>
      <c r="D76" s="338"/>
      <c r="E76" s="338"/>
      <c r="F76" s="338"/>
      <c r="G76" s="338"/>
      <c r="H76" s="339"/>
      <c r="I76" s="135"/>
      <c r="J76" s="119">
        <v>500</v>
      </c>
      <c r="K76" s="128"/>
      <c r="L76" s="119"/>
      <c r="M76" s="225">
        <f>J76+L76</f>
        <v>500</v>
      </c>
      <c r="N76" s="231"/>
    </row>
    <row r="77" spans="1:14" ht="15" x14ac:dyDescent="0.25">
      <c r="A77" s="108"/>
      <c r="B77" s="145" t="s">
        <v>102</v>
      </c>
      <c r="C77" s="330" t="s">
        <v>139</v>
      </c>
      <c r="D77" s="331"/>
      <c r="E77" s="331"/>
      <c r="F77" s="331"/>
      <c r="G77" s="331"/>
      <c r="H77" s="331"/>
      <c r="I77" s="347">
        <f>J78+J79+J80</f>
        <v>3100</v>
      </c>
      <c r="J77" s="348"/>
      <c r="K77" s="235"/>
      <c r="L77" s="223"/>
      <c r="M77" s="224">
        <f>I77+L77</f>
        <v>3100</v>
      </c>
      <c r="N77" s="231">
        <v>1459.61</v>
      </c>
    </row>
    <row r="78" spans="1:14" x14ac:dyDescent="0.2">
      <c r="A78" s="108"/>
      <c r="B78" s="109"/>
      <c r="C78" s="109" t="s">
        <v>220</v>
      </c>
      <c r="D78" s="337" t="s">
        <v>233</v>
      </c>
      <c r="E78" s="338"/>
      <c r="F78" s="338"/>
      <c r="G78" s="338"/>
      <c r="H78" s="339"/>
      <c r="I78" s="135"/>
      <c r="J78" s="119">
        <f>2000</f>
        <v>2000</v>
      </c>
      <c r="K78" s="128"/>
      <c r="L78" s="119"/>
      <c r="M78" s="225">
        <f>J78+L78</f>
        <v>2000</v>
      </c>
      <c r="N78" s="231"/>
    </row>
    <row r="79" spans="1:14" x14ac:dyDescent="0.2">
      <c r="A79" s="108"/>
      <c r="B79" s="109"/>
      <c r="C79" s="337" t="s">
        <v>221</v>
      </c>
      <c r="D79" s="338"/>
      <c r="E79" s="338"/>
      <c r="F79" s="338"/>
      <c r="G79" s="338"/>
      <c r="H79" s="339"/>
      <c r="I79" s="135"/>
      <c r="J79" s="119">
        <v>800</v>
      </c>
      <c r="K79" s="128"/>
      <c r="L79" s="119"/>
      <c r="M79" s="225">
        <f t="shared" ref="M79:M80" si="5">J79+L79</f>
        <v>800</v>
      </c>
      <c r="N79" s="231"/>
    </row>
    <row r="80" spans="1:14" x14ac:dyDescent="0.2">
      <c r="A80" s="108"/>
      <c r="B80" s="109"/>
      <c r="C80" s="337" t="s">
        <v>222</v>
      </c>
      <c r="D80" s="338"/>
      <c r="E80" s="338"/>
      <c r="F80" s="338"/>
      <c r="G80" s="338"/>
      <c r="H80" s="339"/>
      <c r="I80" s="135"/>
      <c r="J80" s="119">
        <v>300</v>
      </c>
      <c r="K80" s="128"/>
      <c r="L80" s="119"/>
      <c r="M80" s="225">
        <f t="shared" si="5"/>
        <v>300</v>
      </c>
      <c r="N80" s="231"/>
    </row>
    <row r="81" spans="1:14" ht="15" x14ac:dyDescent="0.25">
      <c r="A81" s="108"/>
      <c r="B81" s="145" t="s">
        <v>103</v>
      </c>
      <c r="C81" s="330" t="s">
        <v>104</v>
      </c>
      <c r="D81" s="331"/>
      <c r="E81" s="331"/>
      <c r="F81" s="331"/>
      <c r="G81" s="331"/>
      <c r="H81" s="331"/>
      <c r="I81" s="347">
        <v>1000</v>
      </c>
      <c r="J81" s="348"/>
      <c r="K81" s="235"/>
      <c r="L81" s="223">
        <v>200</v>
      </c>
      <c r="M81" s="224">
        <f>I81+L81</f>
        <v>1200</v>
      </c>
      <c r="N81" s="231"/>
    </row>
    <row r="82" spans="1:14" ht="13.5" customHeight="1" x14ac:dyDescent="0.25">
      <c r="A82" s="89"/>
      <c r="B82" s="107" t="s">
        <v>105</v>
      </c>
      <c r="C82" s="328" t="s">
        <v>106</v>
      </c>
      <c r="D82" s="329"/>
      <c r="E82" s="329"/>
      <c r="F82" s="329"/>
      <c r="G82" s="329"/>
      <c r="H82" s="329"/>
      <c r="I82" s="349">
        <f>I83+I87+I92+I97+I102+I106+I109+I91</f>
        <v>8534</v>
      </c>
      <c r="J82" s="350"/>
      <c r="K82" s="235"/>
      <c r="L82" s="232">
        <f>L87+L83+L91+L92+L97+L102+L106+L109</f>
        <v>100</v>
      </c>
      <c r="M82" s="234">
        <f>I82+L82</f>
        <v>8634</v>
      </c>
      <c r="N82" s="231"/>
    </row>
    <row r="83" spans="1:14" ht="15" x14ac:dyDescent="0.25">
      <c r="A83" s="108"/>
      <c r="B83" s="145" t="s">
        <v>107</v>
      </c>
      <c r="C83" s="330" t="s">
        <v>108</v>
      </c>
      <c r="D83" s="331"/>
      <c r="E83" s="331"/>
      <c r="F83" s="331"/>
      <c r="G83" s="331"/>
      <c r="H83" s="331"/>
      <c r="I83" s="347">
        <f>J84+J85+J86</f>
        <v>650</v>
      </c>
      <c r="J83" s="348"/>
      <c r="K83" s="235"/>
      <c r="L83" s="223">
        <f>L84+L85+L86</f>
        <v>100</v>
      </c>
      <c r="M83" s="224">
        <f>I83+L83</f>
        <v>750</v>
      </c>
      <c r="N83" s="231"/>
    </row>
    <row r="84" spans="1:14" x14ac:dyDescent="0.2">
      <c r="A84" s="108"/>
      <c r="B84" s="109"/>
      <c r="C84" s="337" t="s">
        <v>187</v>
      </c>
      <c r="D84" s="338"/>
      <c r="E84" s="338"/>
      <c r="F84" s="339"/>
      <c r="G84" s="136" t="s">
        <v>209</v>
      </c>
      <c r="H84" s="136"/>
      <c r="I84" s="135"/>
      <c r="J84" s="119">
        <v>480</v>
      </c>
      <c r="K84" s="128"/>
      <c r="L84" s="119"/>
      <c r="M84" s="225">
        <f>J84+L84</f>
        <v>480</v>
      </c>
      <c r="N84" s="231">
        <v>153.4</v>
      </c>
    </row>
    <row r="85" spans="1:14" x14ac:dyDescent="0.2">
      <c r="A85" s="108"/>
      <c r="B85" s="109"/>
      <c r="C85" s="337" t="s">
        <v>189</v>
      </c>
      <c r="D85" s="338"/>
      <c r="E85" s="338"/>
      <c r="F85" s="338"/>
      <c r="G85" s="338"/>
      <c r="H85" s="339"/>
      <c r="I85" s="135"/>
      <c r="J85" s="119">
        <v>150</v>
      </c>
      <c r="K85" s="128"/>
      <c r="L85" s="119">
        <v>100</v>
      </c>
      <c r="M85" s="225">
        <f t="shared" ref="M85:M86" si="6">J85+L85</f>
        <v>250</v>
      </c>
      <c r="N85" s="231">
        <v>87.5</v>
      </c>
    </row>
    <row r="86" spans="1:14" x14ac:dyDescent="0.2">
      <c r="A86" s="108"/>
      <c r="B86" s="109"/>
      <c r="C86" s="337" t="s">
        <v>188</v>
      </c>
      <c r="D86" s="338"/>
      <c r="E86" s="338"/>
      <c r="F86" s="338"/>
      <c r="G86" s="338"/>
      <c r="H86" s="339"/>
      <c r="I86" s="135"/>
      <c r="J86" s="119">
        <v>20</v>
      </c>
      <c r="K86" s="128"/>
      <c r="L86" s="119"/>
      <c r="M86" s="225">
        <f t="shared" si="6"/>
        <v>20</v>
      </c>
      <c r="N86" s="231"/>
    </row>
    <row r="87" spans="1:14" ht="15" x14ac:dyDescent="0.25">
      <c r="A87" s="108"/>
      <c r="B87" s="145" t="s">
        <v>109</v>
      </c>
      <c r="C87" s="330" t="s">
        <v>110</v>
      </c>
      <c r="D87" s="331"/>
      <c r="E87" s="331"/>
      <c r="F87" s="331"/>
      <c r="G87" s="331"/>
      <c r="H87" s="331"/>
      <c r="I87" s="347">
        <f>J88+J89+J90</f>
        <v>2300</v>
      </c>
      <c r="J87" s="348"/>
      <c r="K87" s="235"/>
      <c r="L87" s="223">
        <f>L88+L89+L90</f>
        <v>-1000</v>
      </c>
      <c r="M87" s="224">
        <f>I87+L87</f>
        <v>1300</v>
      </c>
      <c r="N87" s="231"/>
    </row>
    <row r="88" spans="1:14" x14ac:dyDescent="0.2">
      <c r="A88" s="108"/>
      <c r="B88" s="109"/>
      <c r="C88" s="337" t="s">
        <v>190</v>
      </c>
      <c r="D88" s="338"/>
      <c r="E88" s="338"/>
      <c r="F88" s="338"/>
      <c r="G88" s="338"/>
      <c r="H88" s="339"/>
      <c r="I88" s="135"/>
      <c r="J88" s="119">
        <v>300</v>
      </c>
      <c r="K88" s="128"/>
      <c r="L88" s="119"/>
      <c r="M88" s="225">
        <f>J88+L88</f>
        <v>300</v>
      </c>
      <c r="N88" s="231"/>
    </row>
    <row r="89" spans="1:14" x14ac:dyDescent="0.2">
      <c r="A89" s="108"/>
      <c r="B89" s="109"/>
      <c r="C89" s="337" t="s">
        <v>191</v>
      </c>
      <c r="D89" s="338"/>
      <c r="E89" s="338"/>
      <c r="F89" s="338"/>
      <c r="G89" s="338"/>
      <c r="H89" s="339"/>
      <c r="I89" s="135"/>
      <c r="J89" s="119">
        <v>1000</v>
      </c>
      <c r="K89" s="128"/>
      <c r="L89" s="119"/>
      <c r="M89" s="225">
        <f t="shared" ref="M89:M90" si="7">J89+L89</f>
        <v>1000</v>
      </c>
      <c r="N89" s="231">
        <v>74.88</v>
      </c>
    </row>
    <row r="90" spans="1:14" x14ac:dyDescent="0.2">
      <c r="A90" s="108"/>
      <c r="B90" s="109"/>
      <c r="C90" s="337" t="s">
        <v>223</v>
      </c>
      <c r="D90" s="338"/>
      <c r="E90" s="338"/>
      <c r="F90" s="338"/>
      <c r="G90" s="338"/>
      <c r="H90" s="339"/>
      <c r="I90" s="135"/>
      <c r="J90" s="119">
        <v>1000</v>
      </c>
      <c r="K90" s="128"/>
      <c r="L90" s="119">
        <v>-1000</v>
      </c>
      <c r="M90" s="225">
        <f t="shared" si="7"/>
        <v>0</v>
      </c>
      <c r="N90" s="231"/>
    </row>
    <row r="91" spans="1:14" ht="15" x14ac:dyDescent="0.25">
      <c r="A91" s="108"/>
      <c r="B91" s="145">
        <v>3233</v>
      </c>
      <c r="C91" s="330" t="s">
        <v>111</v>
      </c>
      <c r="D91" s="330"/>
      <c r="E91" s="330"/>
      <c r="F91" s="330"/>
      <c r="G91" s="330"/>
      <c r="H91" s="330"/>
      <c r="I91" s="347">
        <v>0</v>
      </c>
      <c r="J91" s="348"/>
      <c r="K91" s="235"/>
      <c r="L91" s="223"/>
      <c r="M91" s="224">
        <f>I91+L91</f>
        <v>0</v>
      </c>
      <c r="N91" s="231"/>
    </row>
    <row r="92" spans="1:14" ht="15" x14ac:dyDescent="0.25">
      <c r="A92" s="108"/>
      <c r="B92" s="145" t="s">
        <v>112</v>
      </c>
      <c r="C92" s="330" t="s">
        <v>113</v>
      </c>
      <c r="D92" s="331"/>
      <c r="E92" s="331"/>
      <c r="F92" s="331"/>
      <c r="G92" s="331"/>
      <c r="H92" s="331"/>
      <c r="I92" s="347">
        <f>J93+J94+J95+J96</f>
        <v>3290</v>
      </c>
      <c r="J92" s="348"/>
      <c r="K92" s="235"/>
      <c r="L92" s="223"/>
      <c r="M92" s="224">
        <f>I92+L92</f>
        <v>3290</v>
      </c>
      <c r="N92" s="231"/>
    </row>
    <row r="93" spans="1:14" x14ac:dyDescent="0.2">
      <c r="A93" s="108"/>
      <c r="B93" s="109"/>
      <c r="C93" s="337" t="s">
        <v>180</v>
      </c>
      <c r="D93" s="338"/>
      <c r="E93" s="338"/>
      <c r="F93" s="339"/>
      <c r="G93" s="136" t="s">
        <v>208</v>
      </c>
      <c r="H93" s="136"/>
      <c r="I93" s="135"/>
      <c r="J93" s="119">
        <v>550</v>
      </c>
      <c r="K93" s="128"/>
      <c r="L93" s="119"/>
      <c r="M93" s="225">
        <f>J93+L93</f>
        <v>550</v>
      </c>
      <c r="N93" s="231">
        <v>952.47</v>
      </c>
    </row>
    <row r="94" spans="1:14" x14ac:dyDescent="0.2">
      <c r="A94" s="108"/>
      <c r="B94" s="109"/>
      <c r="C94" s="337" t="s">
        <v>182</v>
      </c>
      <c r="D94" s="338"/>
      <c r="E94" s="338"/>
      <c r="F94" s="339"/>
      <c r="G94" s="136" t="s">
        <v>227</v>
      </c>
      <c r="H94" s="136"/>
      <c r="I94" s="135"/>
      <c r="J94" s="119">
        <v>1980</v>
      </c>
      <c r="K94" s="128"/>
      <c r="L94" s="119"/>
      <c r="M94" s="225">
        <f t="shared" ref="M94:M96" si="8">J94+L94</f>
        <v>1980</v>
      </c>
      <c r="N94" s="231"/>
    </row>
    <row r="95" spans="1:14" x14ac:dyDescent="0.2">
      <c r="A95" s="108"/>
      <c r="B95" s="109"/>
      <c r="C95" s="337" t="s">
        <v>181</v>
      </c>
      <c r="D95" s="338"/>
      <c r="E95" s="338"/>
      <c r="F95" s="339"/>
      <c r="G95" s="136" t="s">
        <v>207</v>
      </c>
      <c r="H95" s="136"/>
      <c r="I95" s="135"/>
      <c r="J95" s="119">
        <v>600</v>
      </c>
      <c r="K95" s="128"/>
      <c r="L95" s="119"/>
      <c r="M95" s="225">
        <f t="shared" si="8"/>
        <v>600</v>
      </c>
      <c r="N95" s="231">
        <v>239.55</v>
      </c>
    </row>
    <row r="96" spans="1:14" x14ac:dyDescent="0.2">
      <c r="A96" s="108"/>
      <c r="B96" s="109"/>
      <c r="C96" s="337" t="s">
        <v>192</v>
      </c>
      <c r="D96" s="338"/>
      <c r="E96" s="338"/>
      <c r="F96" s="339"/>
      <c r="G96" s="136" t="s">
        <v>236</v>
      </c>
      <c r="H96" s="136"/>
      <c r="I96" s="135"/>
      <c r="J96" s="119">
        <v>160</v>
      </c>
      <c r="K96" s="128"/>
      <c r="L96" s="119"/>
      <c r="M96" s="225">
        <f t="shared" si="8"/>
        <v>160</v>
      </c>
      <c r="N96" s="231">
        <v>74.66</v>
      </c>
    </row>
    <row r="97" spans="1:14" ht="15" x14ac:dyDescent="0.25">
      <c r="A97" s="108"/>
      <c r="B97" s="145" t="s">
        <v>114</v>
      </c>
      <c r="C97" s="330" t="s">
        <v>115</v>
      </c>
      <c r="D97" s="331"/>
      <c r="E97" s="331"/>
      <c r="F97" s="331"/>
      <c r="G97" s="331"/>
      <c r="H97" s="331"/>
      <c r="I97" s="347">
        <f>J98+J99+J100+J101</f>
        <v>1244</v>
      </c>
      <c r="J97" s="348"/>
      <c r="K97" s="235"/>
      <c r="L97" s="223">
        <f>L98+L99+L100+L101</f>
        <v>-120</v>
      </c>
      <c r="M97" s="224">
        <f>I97+L97</f>
        <v>1124</v>
      </c>
      <c r="N97" s="231"/>
    </row>
    <row r="98" spans="1:14" x14ac:dyDescent="0.2">
      <c r="A98" s="108"/>
      <c r="B98" s="109"/>
      <c r="C98" s="337" t="s">
        <v>193</v>
      </c>
      <c r="D98" s="338"/>
      <c r="E98" s="338"/>
      <c r="F98" s="339"/>
      <c r="G98" s="136" t="s">
        <v>228</v>
      </c>
      <c r="H98" s="136"/>
      <c r="I98" s="135"/>
      <c r="J98" s="119">
        <v>530</v>
      </c>
      <c r="K98" s="128"/>
      <c r="L98" s="119"/>
      <c r="M98" s="225">
        <f>J98+L98</f>
        <v>530</v>
      </c>
      <c r="N98" s="231">
        <v>265.81</v>
      </c>
    </row>
    <row r="99" spans="1:14" x14ac:dyDescent="0.2">
      <c r="A99" s="108"/>
      <c r="B99" s="109"/>
      <c r="C99" s="337" t="s">
        <v>194</v>
      </c>
      <c r="D99" s="338"/>
      <c r="E99" s="338"/>
      <c r="F99" s="339"/>
      <c r="G99" s="136" t="s">
        <v>229</v>
      </c>
      <c r="H99" s="136"/>
      <c r="I99" s="135"/>
      <c r="J99" s="119">
        <v>530</v>
      </c>
      <c r="K99" s="128"/>
      <c r="L99" s="119"/>
      <c r="M99" s="225">
        <f t="shared" ref="M99:M101" si="9">J99+L99</f>
        <v>530</v>
      </c>
      <c r="N99" s="231"/>
    </row>
    <row r="100" spans="1:14" x14ac:dyDescent="0.2">
      <c r="A100" s="108"/>
      <c r="B100" s="109"/>
      <c r="C100" s="337" t="s">
        <v>200</v>
      </c>
      <c r="D100" s="338"/>
      <c r="E100" s="338"/>
      <c r="F100" s="339"/>
      <c r="G100" s="136">
        <v>64</v>
      </c>
      <c r="H100" s="136"/>
      <c r="I100" s="135"/>
      <c r="J100" s="119">
        <v>64</v>
      </c>
      <c r="K100" s="128"/>
      <c r="L100" s="119"/>
      <c r="M100" s="225">
        <f t="shared" si="9"/>
        <v>64</v>
      </c>
      <c r="N100" s="231">
        <v>239</v>
      </c>
    </row>
    <row r="101" spans="1:14" x14ac:dyDescent="0.2">
      <c r="A101" s="108"/>
      <c r="B101" s="109"/>
      <c r="C101" s="337" t="s">
        <v>201</v>
      </c>
      <c r="D101" s="338"/>
      <c r="E101" s="338"/>
      <c r="F101" s="339"/>
      <c r="G101" s="136">
        <v>120</v>
      </c>
      <c r="H101" s="136"/>
      <c r="I101" s="135"/>
      <c r="J101" s="119">
        <v>120</v>
      </c>
      <c r="K101" s="128"/>
      <c r="L101" s="119">
        <v>-120</v>
      </c>
      <c r="M101" s="225">
        <f t="shared" si="9"/>
        <v>0</v>
      </c>
      <c r="N101" s="231"/>
    </row>
    <row r="102" spans="1:14" ht="15" x14ac:dyDescent="0.25">
      <c r="A102" s="108"/>
      <c r="B102" s="145" t="s">
        <v>116</v>
      </c>
      <c r="C102" s="330" t="s">
        <v>117</v>
      </c>
      <c r="D102" s="331"/>
      <c r="E102" s="331"/>
      <c r="F102" s="331"/>
      <c r="G102" s="331"/>
      <c r="H102" s="331"/>
      <c r="I102" s="347">
        <f>J103</f>
        <v>300</v>
      </c>
      <c r="J102" s="348"/>
      <c r="K102" s="235"/>
      <c r="L102" s="223">
        <f>L103+L104+L105</f>
        <v>1120</v>
      </c>
      <c r="M102" s="224">
        <f>I102+L102</f>
        <v>1420</v>
      </c>
      <c r="N102" s="231"/>
    </row>
    <row r="103" spans="1:14" x14ac:dyDescent="0.2">
      <c r="A103" s="108"/>
      <c r="B103" s="109"/>
      <c r="C103" s="337" t="s">
        <v>195</v>
      </c>
      <c r="D103" s="338"/>
      <c r="E103" s="338"/>
      <c r="F103" s="338"/>
      <c r="G103" s="338"/>
      <c r="H103" s="339"/>
      <c r="I103" s="135"/>
      <c r="J103" s="119">
        <v>300</v>
      </c>
      <c r="K103" s="128"/>
      <c r="L103" s="119"/>
      <c r="M103" s="225">
        <f>J103+L103</f>
        <v>300</v>
      </c>
      <c r="N103" s="231"/>
    </row>
    <row r="104" spans="1:14" x14ac:dyDescent="0.2">
      <c r="A104" s="108"/>
      <c r="B104" s="109"/>
      <c r="C104" s="183" t="s">
        <v>301</v>
      </c>
      <c r="D104" s="184"/>
      <c r="E104" s="184"/>
      <c r="F104" s="184"/>
      <c r="G104" s="184"/>
      <c r="H104" s="185"/>
      <c r="I104" s="135"/>
      <c r="J104" s="119"/>
      <c r="K104" s="128"/>
      <c r="L104" s="119">
        <v>1000</v>
      </c>
      <c r="M104" s="225">
        <f t="shared" ref="M104:M105" si="10">J104+L104</f>
        <v>1000</v>
      </c>
      <c r="N104" s="231">
        <v>440</v>
      </c>
    </row>
    <row r="105" spans="1:14" x14ac:dyDescent="0.2">
      <c r="A105" s="108"/>
      <c r="B105" s="109"/>
      <c r="C105" s="183" t="s">
        <v>201</v>
      </c>
      <c r="D105" s="184"/>
      <c r="E105" s="184"/>
      <c r="F105" s="184"/>
      <c r="G105" s="184"/>
      <c r="H105" s="185"/>
      <c r="I105" s="135"/>
      <c r="J105" s="119"/>
      <c r="K105" s="128"/>
      <c r="L105" s="119">
        <v>120</v>
      </c>
      <c r="M105" s="225">
        <f t="shared" si="10"/>
        <v>120</v>
      </c>
      <c r="N105" s="231">
        <v>116.13</v>
      </c>
    </row>
    <row r="106" spans="1:14" ht="15" x14ac:dyDescent="0.25">
      <c r="A106" s="108"/>
      <c r="B106" s="145" t="s">
        <v>118</v>
      </c>
      <c r="C106" s="330" t="s">
        <v>119</v>
      </c>
      <c r="D106" s="331"/>
      <c r="E106" s="331"/>
      <c r="F106" s="331"/>
      <c r="G106" s="331"/>
      <c r="H106" s="331"/>
      <c r="I106" s="347">
        <f>J107+J108</f>
        <v>650</v>
      </c>
      <c r="J106" s="348"/>
      <c r="K106" s="235"/>
      <c r="L106" s="223"/>
      <c r="M106" s="224">
        <f>I106+L106</f>
        <v>650</v>
      </c>
      <c r="N106" s="231">
        <v>199.45</v>
      </c>
    </row>
    <row r="107" spans="1:14" x14ac:dyDescent="0.2">
      <c r="A107" s="108"/>
      <c r="B107" s="109"/>
      <c r="C107" s="337" t="s">
        <v>198</v>
      </c>
      <c r="D107" s="338"/>
      <c r="E107" s="338"/>
      <c r="F107" s="338"/>
      <c r="G107" s="338"/>
      <c r="H107" s="339"/>
      <c r="I107" s="135"/>
      <c r="J107" s="119">
        <v>50</v>
      </c>
      <c r="K107" s="128"/>
      <c r="L107" s="119"/>
      <c r="M107" s="225">
        <f>J107+L107</f>
        <v>50</v>
      </c>
      <c r="N107" s="231"/>
    </row>
    <row r="108" spans="1:14" x14ac:dyDescent="0.2">
      <c r="A108" s="108"/>
      <c r="B108" s="109"/>
      <c r="C108" s="337" t="s">
        <v>199</v>
      </c>
      <c r="D108" s="338"/>
      <c r="E108" s="338"/>
      <c r="F108" s="338"/>
      <c r="G108" s="338"/>
      <c r="H108" s="339"/>
      <c r="I108" s="135"/>
      <c r="J108" s="119">
        <v>600</v>
      </c>
      <c r="K108" s="128"/>
      <c r="L108" s="119"/>
      <c r="M108" s="225">
        <f>J108+L108</f>
        <v>600</v>
      </c>
      <c r="N108" s="231"/>
    </row>
    <row r="109" spans="1:14" ht="12.75" customHeight="1" x14ac:dyDescent="0.25">
      <c r="A109" s="108"/>
      <c r="B109" s="145" t="s">
        <v>120</v>
      </c>
      <c r="C109" s="330" t="s">
        <v>121</v>
      </c>
      <c r="D109" s="331"/>
      <c r="E109" s="331"/>
      <c r="F109" s="331"/>
      <c r="G109" s="331"/>
      <c r="H109" s="331"/>
      <c r="I109" s="347">
        <v>100</v>
      </c>
      <c r="J109" s="348"/>
      <c r="K109" s="235"/>
      <c r="L109" s="223"/>
      <c r="M109" s="224">
        <f t="shared" ref="M109:M118" si="11">I109+L109</f>
        <v>100</v>
      </c>
      <c r="N109" s="231"/>
    </row>
    <row r="110" spans="1:14" ht="15" x14ac:dyDescent="0.25">
      <c r="A110" s="89"/>
      <c r="B110" s="107" t="s">
        <v>122</v>
      </c>
      <c r="C110" s="328" t="s">
        <v>123</v>
      </c>
      <c r="D110" s="329"/>
      <c r="E110" s="329"/>
      <c r="F110" s="329"/>
      <c r="G110" s="329"/>
      <c r="H110" s="329"/>
      <c r="I110" s="349">
        <f>I111+I115+I112+I113+I114</f>
        <v>2746</v>
      </c>
      <c r="J110" s="350"/>
      <c r="K110" s="235"/>
      <c r="L110" s="232">
        <f>L111+L112+L113+L114+L115</f>
        <v>-100</v>
      </c>
      <c r="M110" s="234">
        <f t="shared" si="11"/>
        <v>2646</v>
      </c>
      <c r="N110" s="231"/>
    </row>
    <row r="111" spans="1:14" ht="15" x14ac:dyDescent="0.25">
      <c r="A111" s="108"/>
      <c r="B111" s="145">
        <v>3291</v>
      </c>
      <c r="C111" s="330" t="s">
        <v>206</v>
      </c>
      <c r="D111" s="330"/>
      <c r="E111" s="330"/>
      <c r="F111" s="330"/>
      <c r="G111" s="330"/>
      <c r="H111" s="330"/>
      <c r="I111" s="347">
        <v>2300</v>
      </c>
      <c r="J111" s="348"/>
      <c r="K111" s="235"/>
      <c r="L111" s="223">
        <v>-300</v>
      </c>
      <c r="M111" s="224">
        <f t="shared" si="11"/>
        <v>2000</v>
      </c>
      <c r="N111" s="231">
        <v>485.16</v>
      </c>
    </row>
    <row r="112" spans="1:14" ht="15" x14ac:dyDescent="0.25">
      <c r="A112" s="108"/>
      <c r="B112" s="145" t="s">
        <v>124</v>
      </c>
      <c r="C112" s="330" t="s">
        <v>125</v>
      </c>
      <c r="D112" s="331"/>
      <c r="E112" s="331"/>
      <c r="F112" s="331"/>
      <c r="G112" s="331"/>
      <c r="H112" s="331"/>
      <c r="I112" s="347">
        <v>150</v>
      </c>
      <c r="J112" s="348"/>
      <c r="K112" s="235"/>
      <c r="L112" s="223">
        <v>200</v>
      </c>
      <c r="M112" s="224">
        <f t="shared" si="11"/>
        <v>350</v>
      </c>
      <c r="N112" s="231">
        <v>30</v>
      </c>
    </row>
    <row r="113" spans="1:15" ht="15" x14ac:dyDescent="0.25">
      <c r="A113" s="90"/>
      <c r="B113" s="145">
        <v>3294</v>
      </c>
      <c r="C113" s="330" t="s">
        <v>302</v>
      </c>
      <c r="D113" s="330"/>
      <c r="E113" s="330"/>
      <c r="F113" s="330"/>
      <c r="G113" s="330"/>
      <c r="H113" s="330"/>
      <c r="I113" s="347">
        <v>14</v>
      </c>
      <c r="J113" s="348"/>
      <c r="K113" s="235"/>
      <c r="L113" s="223"/>
      <c r="M113" s="224">
        <f t="shared" si="11"/>
        <v>14</v>
      </c>
      <c r="N113" s="231"/>
    </row>
    <row r="114" spans="1:15" ht="15" x14ac:dyDescent="0.25">
      <c r="A114" s="90"/>
      <c r="B114" s="145">
        <v>3295</v>
      </c>
      <c r="C114" s="330" t="s">
        <v>196</v>
      </c>
      <c r="D114" s="330"/>
      <c r="E114" s="330"/>
      <c r="F114" s="330"/>
      <c r="G114" s="330"/>
      <c r="H114" s="330"/>
      <c r="I114" s="347">
        <v>132</v>
      </c>
      <c r="J114" s="348"/>
      <c r="K114" s="235"/>
      <c r="L114" s="223"/>
      <c r="M114" s="224">
        <f t="shared" si="11"/>
        <v>132</v>
      </c>
      <c r="N114" s="231">
        <v>53.1</v>
      </c>
    </row>
    <row r="115" spans="1:15" ht="15" x14ac:dyDescent="0.25">
      <c r="A115" s="108"/>
      <c r="B115" s="145" t="s">
        <v>126</v>
      </c>
      <c r="C115" s="330" t="s">
        <v>138</v>
      </c>
      <c r="D115" s="331"/>
      <c r="E115" s="331"/>
      <c r="F115" s="331"/>
      <c r="G115" s="331"/>
      <c r="H115" s="331"/>
      <c r="I115" s="347">
        <v>150</v>
      </c>
      <c r="J115" s="348"/>
      <c r="K115" s="235"/>
      <c r="L115" s="223"/>
      <c r="M115" s="224">
        <f t="shared" si="11"/>
        <v>150</v>
      </c>
      <c r="N115" s="231"/>
    </row>
    <row r="116" spans="1:15" s="113" customFormat="1" ht="15" x14ac:dyDescent="0.25">
      <c r="A116" s="111"/>
      <c r="B116" s="112">
        <v>34</v>
      </c>
      <c r="C116" s="327" t="s">
        <v>37</v>
      </c>
      <c r="D116" s="327"/>
      <c r="E116" s="327"/>
      <c r="F116" s="327"/>
      <c r="G116" s="327"/>
      <c r="H116" s="327"/>
      <c r="I116" s="354">
        <f>I117</f>
        <v>768</v>
      </c>
      <c r="J116" s="355"/>
      <c r="K116" s="194"/>
      <c r="L116" s="228">
        <f>L117</f>
        <v>240</v>
      </c>
      <c r="M116" s="229">
        <f t="shared" si="11"/>
        <v>1008</v>
      </c>
      <c r="N116" s="233"/>
      <c r="O116" s="115"/>
    </row>
    <row r="117" spans="1:15" ht="15" x14ac:dyDescent="0.25">
      <c r="A117" s="89"/>
      <c r="B117" s="107" t="s">
        <v>127</v>
      </c>
      <c r="C117" s="328" t="s">
        <v>128</v>
      </c>
      <c r="D117" s="329"/>
      <c r="E117" s="329"/>
      <c r="F117" s="329"/>
      <c r="G117" s="329"/>
      <c r="H117" s="329"/>
      <c r="I117" s="349">
        <f>I118+I121+I122</f>
        <v>768</v>
      </c>
      <c r="J117" s="350"/>
      <c r="K117" s="235"/>
      <c r="L117" s="232">
        <f>L118+L121+L122</f>
        <v>240</v>
      </c>
      <c r="M117" s="234">
        <f t="shared" si="11"/>
        <v>1008</v>
      </c>
      <c r="N117" s="231"/>
    </row>
    <row r="118" spans="1:15" ht="15" x14ac:dyDescent="0.25">
      <c r="A118" s="108"/>
      <c r="B118" s="145" t="s">
        <v>129</v>
      </c>
      <c r="C118" s="330" t="s">
        <v>130</v>
      </c>
      <c r="D118" s="331"/>
      <c r="E118" s="331"/>
      <c r="F118" s="331"/>
      <c r="G118" s="331"/>
      <c r="H118" s="331"/>
      <c r="I118" s="347">
        <f>J119+J120</f>
        <v>708</v>
      </c>
      <c r="J118" s="348"/>
      <c r="K118" s="235"/>
      <c r="L118" s="223">
        <f>L119+L120</f>
        <v>240</v>
      </c>
      <c r="M118" s="224">
        <f t="shared" si="11"/>
        <v>948</v>
      </c>
      <c r="N118" s="231"/>
    </row>
    <row r="119" spans="1:15" x14ac:dyDescent="0.2">
      <c r="A119" s="108"/>
      <c r="B119" s="109"/>
      <c r="C119" s="337" t="s">
        <v>256</v>
      </c>
      <c r="D119" s="338"/>
      <c r="E119" s="338"/>
      <c r="F119" s="338"/>
      <c r="G119" s="338"/>
      <c r="H119" s="339"/>
      <c r="I119" s="135"/>
      <c r="J119" s="119">
        <v>600</v>
      </c>
      <c r="K119" s="128"/>
      <c r="L119" s="119">
        <v>240</v>
      </c>
      <c r="M119" s="225">
        <f>J119+L119</f>
        <v>840</v>
      </c>
      <c r="N119" s="231">
        <v>314.74</v>
      </c>
    </row>
    <row r="120" spans="1:15" x14ac:dyDescent="0.2">
      <c r="A120" s="108"/>
      <c r="B120" s="109"/>
      <c r="C120" s="337" t="s">
        <v>197</v>
      </c>
      <c r="D120" s="338"/>
      <c r="E120" s="338"/>
      <c r="F120" s="339"/>
      <c r="G120" s="337" t="s">
        <v>210</v>
      </c>
      <c r="H120" s="339"/>
      <c r="I120" s="135"/>
      <c r="J120" s="119">
        <v>108</v>
      </c>
      <c r="K120" s="128"/>
      <c r="L120" s="119"/>
      <c r="M120" s="225">
        <f>J120+L120</f>
        <v>108</v>
      </c>
      <c r="N120" s="231">
        <v>33.200000000000003</v>
      </c>
    </row>
    <row r="121" spans="1:15" ht="15" x14ac:dyDescent="0.25">
      <c r="A121" s="90"/>
      <c r="B121" s="145">
        <v>3433</v>
      </c>
      <c r="C121" s="330" t="s">
        <v>131</v>
      </c>
      <c r="D121" s="330"/>
      <c r="E121" s="330"/>
      <c r="F121" s="330"/>
      <c r="G121" s="330"/>
      <c r="H121" s="330"/>
      <c r="I121" s="359">
        <v>10</v>
      </c>
      <c r="J121" s="360"/>
      <c r="K121" s="235"/>
      <c r="L121" s="223"/>
      <c r="M121" s="224">
        <f t="shared" ref="M121:M126" si="12">I121+L121</f>
        <v>10</v>
      </c>
      <c r="N121" s="231"/>
    </row>
    <row r="122" spans="1:15" ht="15" x14ac:dyDescent="0.25">
      <c r="A122" s="90"/>
      <c r="B122" s="145">
        <v>3434</v>
      </c>
      <c r="C122" s="330" t="s">
        <v>132</v>
      </c>
      <c r="D122" s="330"/>
      <c r="E122" s="330"/>
      <c r="F122" s="330"/>
      <c r="G122" s="330"/>
      <c r="H122" s="330"/>
      <c r="I122" s="347">
        <v>50</v>
      </c>
      <c r="J122" s="348"/>
      <c r="K122" s="235"/>
      <c r="L122" s="223"/>
      <c r="M122" s="224">
        <f t="shared" si="12"/>
        <v>50</v>
      </c>
      <c r="N122" s="231"/>
    </row>
    <row r="123" spans="1:15" s="113" customFormat="1" ht="15" x14ac:dyDescent="0.25">
      <c r="A123" s="115"/>
      <c r="B123" s="116">
        <v>4</v>
      </c>
      <c r="C123" s="356" t="s">
        <v>133</v>
      </c>
      <c r="D123" s="356"/>
      <c r="E123" s="356"/>
      <c r="F123" s="356"/>
      <c r="G123" s="356"/>
      <c r="H123" s="356"/>
      <c r="I123" s="357">
        <f>I124</f>
        <v>2100</v>
      </c>
      <c r="J123" s="358"/>
      <c r="K123" s="195"/>
      <c r="L123" s="226">
        <f>L124</f>
        <v>3700</v>
      </c>
      <c r="M123" s="227">
        <f t="shared" si="12"/>
        <v>5800</v>
      </c>
      <c r="N123" s="233"/>
      <c r="O123" s="115"/>
    </row>
    <row r="124" spans="1:15" s="113" customFormat="1" ht="15" x14ac:dyDescent="0.25">
      <c r="A124" s="115"/>
      <c r="B124" s="112">
        <v>42</v>
      </c>
      <c r="C124" s="112" t="s">
        <v>38</v>
      </c>
      <c r="D124" s="112"/>
      <c r="E124" s="112"/>
      <c r="F124" s="112"/>
      <c r="G124" s="112"/>
      <c r="H124" s="112"/>
      <c r="I124" s="354">
        <f>I125</f>
        <v>2100</v>
      </c>
      <c r="J124" s="355"/>
      <c r="K124" s="194"/>
      <c r="L124" s="228">
        <f>L125</f>
        <v>3700</v>
      </c>
      <c r="M124" s="229">
        <f t="shared" si="12"/>
        <v>5800</v>
      </c>
      <c r="N124" s="233"/>
      <c r="O124" s="115"/>
    </row>
    <row r="125" spans="1:15" ht="15" x14ac:dyDescent="0.25">
      <c r="A125" s="89"/>
      <c r="B125" s="107" t="s">
        <v>134</v>
      </c>
      <c r="C125" s="328" t="s">
        <v>135</v>
      </c>
      <c r="D125" s="329"/>
      <c r="E125" s="329"/>
      <c r="F125" s="329"/>
      <c r="G125" s="329"/>
      <c r="H125" s="329"/>
      <c r="I125" s="349">
        <f>I126+I129</f>
        <v>2100</v>
      </c>
      <c r="J125" s="350"/>
      <c r="K125" s="235"/>
      <c r="L125" s="232">
        <f>L126+L129</f>
        <v>3700</v>
      </c>
      <c r="M125" s="234">
        <f t="shared" si="12"/>
        <v>5800</v>
      </c>
      <c r="N125" s="231">
        <v>1901.49</v>
      </c>
    </row>
    <row r="126" spans="1:15" ht="15" x14ac:dyDescent="0.25">
      <c r="A126" s="108"/>
      <c r="B126" s="145">
        <v>4221</v>
      </c>
      <c r="C126" s="330" t="s">
        <v>136</v>
      </c>
      <c r="D126" s="331"/>
      <c r="E126" s="331"/>
      <c r="F126" s="331"/>
      <c r="G126" s="331"/>
      <c r="H126" s="331"/>
      <c r="I126" s="347">
        <f>J127</f>
        <v>400</v>
      </c>
      <c r="J126" s="348"/>
      <c r="K126" s="235"/>
      <c r="L126" s="223"/>
      <c r="M126" s="224">
        <f t="shared" si="12"/>
        <v>400</v>
      </c>
      <c r="N126" s="231"/>
    </row>
    <row r="127" spans="1:15" x14ac:dyDescent="0.2">
      <c r="A127" s="108"/>
      <c r="B127" s="109"/>
      <c r="C127" s="337" t="s">
        <v>231</v>
      </c>
      <c r="D127" s="338"/>
      <c r="E127" s="338"/>
      <c r="F127" s="338"/>
      <c r="G127" s="338"/>
      <c r="H127" s="339"/>
      <c r="I127" s="135"/>
      <c r="J127" s="119">
        <v>400</v>
      </c>
      <c r="K127" s="128"/>
      <c r="L127" s="119"/>
      <c r="M127" s="225">
        <f>J127+L127</f>
        <v>400</v>
      </c>
      <c r="N127" s="231"/>
    </row>
    <row r="128" spans="1:15" x14ac:dyDescent="0.2">
      <c r="A128" s="108"/>
      <c r="B128" s="109"/>
      <c r="C128" s="337" t="s">
        <v>232</v>
      </c>
      <c r="D128" s="338"/>
      <c r="E128" s="338"/>
      <c r="F128" s="338"/>
      <c r="G128" s="338"/>
      <c r="H128" s="339"/>
      <c r="I128" s="135"/>
      <c r="J128" s="119"/>
      <c r="K128" s="128"/>
      <c r="L128" s="119"/>
      <c r="M128" s="225">
        <f>I128+L128</f>
        <v>0</v>
      </c>
      <c r="N128" s="231"/>
    </row>
    <row r="129" spans="1:15" ht="15" x14ac:dyDescent="0.25">
      <c r="B129" s="145">
        <v>4227</v>
      </c>
      <c r="C129" s="331" t="s">
        <v>137</v>
      </c>
      <c r="D129" s="331"/>
      <c r="E129" s="331"/>
      <c r="F129" s="331"/>
      <c r="G129" s="331"/>
      <c r="H129" s="331"/>
      <c r="I129" s="347">
        <f>J130+J131</f>
        <v>1700</v>
      </c>
      <c r="J129" s="348"/>
      <c r="K129" s="235"/>
      <c r="L129" s="223">
        <f>L130+L131</f>
        <v>3700</v>
      </c>
      <c r="M129" s="224">
        <f>I129+L129</f>
        <v>5400</v>
      </c>
      <c r="N129" s="231"/>
    </row>
    <row r="130" spans="1:15" x14ac:dyDescent="0.2">
      <c r="B130" s="136"/>
      <c r="C130" s="337" t="s">
        <v>230</v>
      </c>
      <c r="D130" s="338"/>
      <c r="E130" s="338"/>
      <c r="F130" s="338"/>
      <c r="G130" s="338"/>
      <c r="H130" s="339"/>
      <c r="I130" s="119"/>
      <c r="J130" s="119">
        <v>1500</v>
      </c>
      <c r="L130" s="119">
        <v>3700</v>
      </c>
      <c r="M130" s="225">
        <f>J130+L130</f>
        <v>5200</v>
      </c>
      <c r="N130" s="231"/>
    </row>
    <row r="131" spans="1:15" x14ac:dyDescent="0.2">
      <c r="B131" s="136"/>
      <c r="C131" s="337" t="s">
        <v>234</v>
      </c>
      <c r="D131" s="338"/>
      <c r="E131" s="338"/>
      <c r="F131" s="338"/>
      <c r="G131" s="338"/>
      <c r="H131" s="339"/>
      <c r="I131" s="119"/>
      <c r="J131" s="119">
        <v>200</v>
      </c>
      <c r="L131" s="119"/>
      <c r="M131" s="225">
        <f>J131+L131</f>
        <v>200</v>
      </c>
      <c r="N131" s="231"/>
    </row>
    <row r="132" spans="1:15" s="3" customFormat="1" ht="12.75" x14ac:dyDescent="0.2">
      <c r="A132" s="117"/>
      <c r="B132" s="118"/>
      <c r="C132" s="3" t="s">
        <v>280</v>
      </c>
      <c r="L132" s="187"/>
      <c r="M132" s="187"/>
    </row>
    <row r="133" spans="1:15" x14ac:dyDescent="0.2">
      <c r="N133" s="88"/>
      <c r="O133" s="88"/>
    </row>
  </sheetData>
  <mergeCells count="182">
    <mergeCell ref="I63:J63"/>
    <mergeCell ref="I50:J50"/>
    <mergeCell ref="C36:H36"/>
    <mergeCell ref="C32:H32"/>
    <mergeCell ref="I109:J109"/>
    <mergeCell ref="I106:J106"/>
    <mergeCell ref="I102:J102"/>
    <mergeCell ref="I97:J97"/>
    <mergeCell ref="I92:J92"/>
    <mergeCell ref="I91:J91"/>
    <mergeCell ref="I87:J87"/>
    <mergeCell ref="I81:J81"/>
    <mergeCell ref="I83:J83"/>
    <mergeCell ref="I82:J82"/>
    <mergeCell ref="I43:J43"/>
    <mergeCell ref="I42:J42"/>
    <mergeCell ref="I45:J45"/>
    <mergeCell ref="I44:J44"/>
    <mergeCell ref="I46:J46"/>
    <mergeCell ref="I77:J77"/>
    <mergeCell ref="I74:J74"/>
    <mergeCell ref="I71:J71"/>
    <mergeCell ref="I70:J70"/>
    <mergeCell ref="I61:J61"/>
    <mergeCell ref="I62:J62"/>
    <mergeCell ref="I64:J64"/>
    <mergeCell ref="C23:H23"/>
    <mergeCell ref="C24:H24"/>
    <mergeCell ref="C25:H25"/>
    <mergeCell ref="C26:H26"/>
    <mergeCell ref="C27:H27"/>
    <mergeCell ref="C28:H28"/>
    <mergeCell ref="C29:H29"/>
    <mergeCell ref="C30:H30"/>
    <mergeCell ref="E31:H31"/>
    <mergeCell ref="C62:H62"/>
    <mergeCell ref="C46:H46"/>
    <mergeCell ref="C50:H50"/>
    <mergeCell ref="C51:H51"/>
    <mergeCell ref="C52:H52"/>
    <mergeCell ref="C53:H53"/>
    <mergeCell ref="C54:H54"/>
    <mergeCell ref="C55:H55"/>
    <mergeCell ref="C56:H56"/>
    <mergeCell ref="C57:H57"/>
    <mergeCell ref="C59:H59"/>
    <mergeCell ref="C60:H60"/>
    <mergeCell ref="C58:H58"/>
    <mergeCell ref="C96:F96"/>
    <mergeCell ref="C95:F95"/>
    <mergeCell ref="C94:F94"/>
    <mergeCell ref="C93:F93"/>
    <mergeCell ref="C90:H90"/>
    <mergeCell ref="C89:H89"/>
    <mergeCell ref="C88:H88"/>
    <mergeCell ref="C86:H86"/>
    <mergeCell ref="C85:H85"/>
    <mergeCell ref="C130:H130"/>
    <mergeCell ref="C131:H131"/>
    <mergeCell ref="C128:H128"/>
    <mergeCell ref="C127:H127"/>
    <mergeCell ref="C120:F120"/>
    <mergeCell ref="C119:H119"/>
    <mergeCell ref="G120:H120"/>
    <mergeCell ref="C108:H108"/>
    <mergeCell ref="C107:H107"/>
    <mergeCell ref="C129:H129"/>
    <mergeCell ref="C113:H113"/>
    <mergeCell ref="I129:J129"/>
    <mergeCell ref="I124:J124"/>
    <mergeCell ref="C125:H125"/>
    <mergeCell ref="I125:J125"/>
    <mergeCell ref="C122:H122"/>
    <mergeCell ref="I122:J122"/>
    <mergeCell ref="C123:H123"/>
    <mergeCell ref="I123:J123"/>
    <mergeCell ref="C118:H118"/>
    <mergeCell ref="I118:J118"/>
    <mergeCell ref="C121:H121"/>
    <mergeCell ref="I121:J121"/>
    <mergeCell ref="C126:H126"/>
    <mergeCell ref="I126:J126"/>
    <mergeCell ref="I113:J113"/>
    <mergeCell ref="C110:H110"/>
    <mergeCell ref="I110:J110"/>
    <mergeCell ref="C111:H111"/>
    <mergeCell ref="I111:J111"/>
    <mergeCell ref="C116:H116"/>
    <mergeCell ref="I116:J116"/>
    <mergeCell ref="C117:H117"/>
    <mergeCell ref="I117:J117"/>
    <mergeCell ref="C114:H114"/>
    <mergeCell ref="I114:J114"/>
    <mergeCell ref="C115:H115"/>
    <mergeCell ref="I115:J115"/>
    <mergeCell ref="I112:J112"/>
    <mergeCell ref="C106:H106"/>
    <mergeCell ref="C109:H109"/>
    <mergeCell ref="C97:H97"/>
    <mergeCell ref="C102:H102"/>
    <mergeCell ref="C112:H112"/>
    <mergeCell ref="C103:H103"/>
    <mergeCell ref="C101:F101"/>
    <mergeCell ref="C100:F100"/>
    <mergeCell ref="C99:F99"/>
    <mergeCell ref="C98:F98"/>
    <mergeCell ref="C82:H82"/>
    <mergeCell ref="C74:H74"/>
    <mergeCell ref="C77:H77"/>
    <mergeCell ref="C91:H91"/>
    <mergeCell ref="C92:H92"/>
    <mergeCell ref="C83:H83"/>
    <mergeCell ref="C87:H87"/>
    <mergeCell ref="C84:F84"/>
    <mergeCell ref="C80:H80"/>
    <mergeCell ref="C79:H79"/>
    <mergeCell ref="D78:H78"/>
    <mergeCell ref="C76:H76"/>
    <mergeCell ref="C75:H75"/>
    <mergeCell ref="C70:H70"/>
    <mergeCell ref="C71:H71"/>
    <mergeCell ref="C63:H63"/>
    <mergeCell ref="C64:H64"/>
    <mergeCell ref="C81:H81"/>
    <mergeCell ref="C73:H73"/>
    <mergeCell ref="C72:H72"/>
    <mergeCell ref="C65:H65"/>
    <mergeCell ref="C66:H66"/>
    <mergeCell ref="C67:H67"/>
    <mergeCell ref="C68:H68"/>
    <mergeCell ref="C69:H69"/>
    <mergeCell ref="C61:H61"/>
    <mergeCell ref="C45:H45"/>
    <mergeCell ref="I10:J10"/>
    <mergeCell ref="B11:H11"/>
    <mergeCell ref="I11:J11"/>
    <mergeCell ref="I32:J32"/>
    <mergeCell ref="C33:H33"/>
    <mergeCell ref="I33:J33"/>
    <mergeCell ref="C15:H15"/>
    <mergeCell ref="I15:J15"/>
    <mergeCell ref="C16:H16"/>
    <mergeCell ref="I16:J16"/>
    <mergeCell ref="C34:F34"/>
    <mergeCell ref="C35:F35"/>
    <mergeCell ref="C41:F41"/>
    <mergeCell ref="C17:H17"/>
    <mergeCell ref="C18:H18"/>
    <mergeCell ref="C19:H19"/>
    <mergeCell ref="C44:H44"/>
    <mergeCell ref="C42:H42"/>
    <mergeCell ref="C43:H43"/>
    <mergeCell ref="C14:H14"/>
    <mergeCell ref="I14:J14"/>
    <mergeCell ref="B10:H10"/>
    <mergeCell ref="C20:H20"/>
    <mergeCell ref="C21:H21"/>
    <mergeCell ref="C22:H22"/>
    <mergeCell ref="K50:L50"/>
    <mergeCell ref="K33:L33"/>
    <mergeCell ref="K32:L32"/>
    <mergeCell ref="D48:H48"/>
    <mergeCell ref="C49:H49"/>
    <mergeCell ref="B1:H1"/>
    <mergeCell ref="I1:J1"/>
    <mergeCell ref="B2:H2"/>
    <mergeCell ref="I2:J2"/>
    <mergeCell ref="C3:H3"/>
    <mergeCell ref="I3:J4"/>
    <mergeCell ref="K3:K4"/>
    <mergeCell ref="B4:H4"/>
    <mergeCell ref="B8:H8"/>
    <mergeCell ref="I8:J8"/>
    <mergeCell ref="B9:H9"/>
    <mergeCell ref="I9:J9"/>
    <mergeCell ref="B5:H5"/>
    <mergeCell ref="I5:J5"/>
    <mergeCell ref="B7:H7"/>
    <mergeCell ref="I7:J7"/>
    <mergeCell ref="C13:H13"/>
    <mergeCell ref="I13:J13"/>
    <mergeCell ref="D47:H47"/>
  </mergeCells>
  <pageMargins left="0.11811023622047245" right="0.11811023622047245" top="0.74803149606299213" bottom="0.74803149606299213" header="0.31496062992125984" footer="0.31496062992125984"/>
  <pageSetup paperSize="9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Rashodi po izvirima</vt:lpstr>
      <vt:lpstr>Rashodi prema funkcijskoj kl</vt:lpstr>
      <vt:lpstr>Račun financiranja</vt:lpstr>
      <vt:lpstr>Račun financiranja po izvorima </vt:lpstr>
      <vt:lpstr>POSEBNI DIO</vt:lpstr>
      <vt:lpstr>plan prihoda</vt:lpstr>
      <vt:lpstr>Plan rashoda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DV KOŠUTICA FERDINANDOVAC</cp:lastModifiedBy>
  <cp:lastPrinted>2024-06-17T11:06:31Z</cp:lastPrinted>
  <dcterms:created xsi:type="dcterms:W3CDTF">2022-08-12T12:51:27Z</dcterms:created>
  <dcterms:modified xsi:type="dcterms:W3CDTF">2024-06-17T13:17:20Z</dcterms:modified>
</cp:coreProperties>
</file>